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2045" tabRatio="773" activeTab="0"/>
  </bookViews>
  <sheets>
    <sheet name="SHIFTセミナー" sheetId="1" r:id="rId1"/>
    <sheet name="案内文書 (2)" sheetId="2" state="hidden" r:id="rId2"/>
    <sheet name="当初予算計画)" sheetId="3" state="hidden" r:id="rId3"/>
    <sheet name="予算（積算）" sheetId="4" state="hidden" r:id="rId4"/>
    <sheet name="1回予算・決算" sheetId="5" state="hidden" r:id="rId5"/>
    <sheet name="２回予算・決算" sheetId="6" state="hidden" r:id="rId6"/>
  </sheets>
  <definedNames>
    <definedName name="_xlnm.Print_Area" localSheetId="2">'当初予算計画)'!$A:$IV</definedName>
  </definedNames>
  <calcPr fullCalcOnLoad="1"/>
</workbook>
</file>

<file path=xl/comments5.xml><?xml version="1.0" encoding="utf-8"?>
<comments xmlns="http://schemas.openxmlformats.org/spreadsheetml/2006/main">
  <authors>
    <author>西原町商工会</author>
  </authors>
  <commentList>
    <comment ref="A45" authorId="0">
      <text>
        <r>
          <rPr>
            <b/>
            <sz val="9"/>
            <rFont val="ＭＳ Ｐゴシック"/>
            <family val="3"/>
          </rPr>
          <t>補助金410,000
自己資金120,000</t>
        </r>
        <r>
          <rPr>
            <sz val="9"/>
            <rFont val="ＭＳ Ｐゴシック"/>
            <family val="3"/>
          </rPr>
          <t xml:space="preserve">
</t>
        </r>
      </text>
    </comment>
    <comment ref="A8" authorId="0">
      <text>
        <r>
          <rPr>
            <b/>
            <sz val="9"/>
            <rFont val="ＭＳ Ｐゴシック"/>
            <family val="3"/>
          </rPr>
          <t>補助金410,000
自己資金120,000</t>
        </r>
        <r>
          <rPr>
            <sz val="9"/>
            <rFont val="ＭＳ Ｐゴシック"/>
            <family val="3"/>
          </rPr>
          <t xml:space="preserve">
</t>
        </r>
      </text>
    </comment>
    <comment ref="B61" authorId="0">
      <text>
        <r>
          <rPr>
            <b/>
            <sz val="9"/>
            <rFont val="ＭＳ Ｐゴシック"/>
            <family val="3"/>
          </rPr>
          <t>計算式が入っています</t>
        </r>
        <r>
          <rPr>
            <sz val="9"/>
            <rFont val="ＭＳ Ｐゴシック"/>
            <family val="3"/>
          </rPr>
          <t xml:space="preserve">
</t>
        </r>
      </text>
    </comment>
    <comment ref="B24" authorId="0">
      <text>
        <r>
          <rPr>
            <b/>
            <sz val="9"/>
            <rFont val="ＭＳ Ｐゴシック"/>
            <family val="3"/>
          </rPr>
          <t>計算式が入っています</t>
        </r>
        <r>
          <rPr>
            <sz val="9"/>
            <rFont val="ＭＳ Ｐゴシック"/>
            <family val="3"/>
          </rPr>
          <t xml:space="preserve">
</t>
        </r>
      </text>
    </comment>
  </commentList>
</comments>
</file>

<file path=xl/comments6.xml><?xml version="1.0" encoding="utf-8"?>
<comments xmlns="http://schemas.openxmlformats.org/spreadsheetml/2006/main">
  <authors>
    <author>西原町商工会</author>
  </authors>
  <commentList>
    <comment ref="A45" authorId="0">
      <text>
        <r>
          <rPr>
            <b/>
            <sz val="9"/>
            <rFont val="ＭＳ Ｐゴシック"/>
            <family val="3"/>
          </rPr>
          <t>補助金410,000
自己資金120,000</t>
        </r>
        <r>
          <rPr>
            <sz val="9"/>
            <rFont val="ＭＳ Ｐゴシック"/>
            <family val="3"/>
          </rPr>
          <t xml:space="preserve">
</t>
        </r>
      </text>
    </comment>
    <comment ref="A8" authorId="0">
      <text>
        <r>
          <rPr>
            <b/>
            <sz val="9"/>
            <rFont val="ＭＳ Ｐゴシック"/>
            <family val="3"/>
          </rPr>
          <t>補助金410,000
自己資金120,000</t>
        </r>
        <r>
          <rPr>
            <sz val="9"/>
            <rFont val="ＭＳ Ｐゴシック"/>
            <family val="3"/>
          </rPr>
          <t xml:space="preserve">
</t>
        </r>
      </text>
    </comment>
    <comment ref="B24" authorId="0">
      <text>
        <r>
          <rPr>
            <b/>
            <sz val="9"/>
            <rFont val="ＭＳ Ｐゴシック"/>
            <family val="3"/>
          </rPr>
          <t>計算式が入っています</t>
        </r>
        <r>
          <rPr>
            <sz val="9"/>
            <rFont val="ＭＳ Ｐゴシック"/>
            <family val="3"/>
          </rPr>
          <t xml:space="preserve">
</t>
        </r>
      </text>
    </comment>
    <comment ref="B61" authorId="0">
      <text>
        <r>
          <rPr>
            <b/>
            <sz val="9"/>
            <rFont val="ＭＳ Ｐゴシック"/>
            <family val="3"/>
          </rPr>
          <t>計算式が入っています</t>
        </r>
        <r>
          <rPr>
            <sz val="9"/>
            <rFont val="ＭＳ Ｐゴシック"/>
            <family val="3"/>
          </rPr>
          <t xml:space="preserve">
</t>
        </r>
      </text>
    </comment>
    <comment ref="C9" authorId="0">
      <text>
        <r>
          <rPr>
            <b/>
            <sz val="9"/>
            <rFont val="ＭＳ Ｐゴシック"/>
            <family val="3"/>
          </rPr>
          <t>1回　賦課金増分24,000円
2回　賦課金（テキスト代）
予定額　50,000円</t>
        </r>
        <r>
          <rPr>
            <sz val="9"/>
            <rFont val="ＭＳ Ｐゴシック"/>
            <family val="3"/>
          </rPr>
          <t xml:space="preserve">
</t>
        </r>
      </text>
    </comment>
    <comment ref="C46" authorId="0">
      <text>
        <r>
          <rPr>
            <b/>
            <sz val="9"/>
            <rFont val="ＭＳ Ｐゴシック"/>
            <family val="3"/>
          </rPr>
          <t>1回　賦課金増分24,000円
2回　賦課金（テキスト代）
予定額　63,600円</t>
        </r>
        <r>
          <rPr>
            <sz val="9"/>
            <rFont val="ＭＳ Ｐゴシック"/>
            <family val="3"/>
          </rPr>
          <t xml:space="preserve">
</t>
        </r>
      </text>
    </comment>
  </commentList>
</comments>
</file>

<file path=xl/sharedStrings.xml><?xml version="1.0" encoding="utf-8"?>
<sst xmlns="http://schemas.openxmlformats.org/spreadsheetml/2006/main" count="320" uniqueCount="219">
  <si>
    <t>コース名</t>
  </si>
  <si>
    <t>時間</t>
  </si>
  <si>
    <t>前提知識</t>
  </si>
  <si>
    <t>コース概要</t>
  </si>
  <si>
    <t>講座内容</t>
  </si>
  <si>
    <t>キーボード・マウス操作・Windowsの基本操作が出来る方</t>
  </si>
  <si>
    <t>基礎編</t>
  </si>
  <si>
    <t>プレゼンテーションソフトを学習し、簡単なスライドを作成します。</t>
  </si>
  <si>
    <t>PowerPoint97とは簡単なスライドを作ります</t>
  </si>
  <si>
    <t>表計算ソフトを使いこなしたい方</t>
  </si>
  <si>
    <t>　　　　　</t>
  </si>
  <si>
    <t>①コース（例）</t>
  </si>
  <si>
    <t>キーボードの操作ができる方</t>
  </si>
  <si>
    <t>表作成や計算、グラフ作成</t>
  </si>
  <si>
    <t>データ入力作成、並べ替え、関数</t>
  </si>
  <si>
    <t>プレゼンテーションソフトを使いこなしたい方</t>
  </si>
  <si>
    <t>商工業振興費</t>
  </si>
  <si>
    <t>講習会開催費（補助金）</t>
  </si>
  <si>
    <t>講習会開催費（自己負担）</t>
  </si>
  <si>
    <t>収入計</t>
  </si>
  <si>
    <t>ﾊﾟｿｺﾝ賃貸料（ノト-10台）</t>
  </si>
  <si>
    <t>講師謝金</t>
  </si>
  <si>
    <t>テキスト代</t>
  </si>
  <si>
    <t>その他経費</t>
  </si>
  <si>
    <t>消費税</t>
  </si>
  <si>
    <t>支出計</t>
  </si>
  <si>
    <t>収入の部</t>
  </si>
  <si>
    <t>支出の部</t>
  </si>
  <si>
    <t>〃</t>
  </si>
  <si>
    <t>科　　　　　　目</t>
  </si>
  <si>
    <t>コース名</t>
  </si>
  <si>
    <t>西原町商工会</t>
  </si>
  <si>
    <t>人数</t>
  </si>
  <si>
    <t>単価</t>
  </si>
  <si>
    <t>日数</t>
  </si>
  <si>
    <t>回数</t>
  </si>
  <si>
    <t>その他</t>
  </si>
  <si>
    <t>備　　　　　　考</t>
  </si>
  <si>
    <t>金額</t>
  </si>
  <si>
    <t>２名分</t>
  </si>
  <si>
    <t>通信費</t>
  </si>
  <si>
    <t>2回募集</t>
  </si>
  <si>
    <t>時間</t>
  </si>
  <si>
    <t>日</t>
  </si>
  <si>
    <t>総時間</t>
  </si>
  <si>
    <t>開催回数</t>
  </si>
  <si>
    <t>合　計</t>
  </si>
  <si>
    <t>１日4時間程度</t>
  </si>
  <si>
    <t>定員10名</t>
  </si>
  <si>
    <t xml:space="preserve"> 支　出　科　目</t>
  </si>
  <si>
    <t>（２）今回支出予算の内訳</t>
  </si>
  <si>
    <t xml:space="preserve"> 　科　　　　目</t>
  </si>
  <si>
    <t xml:space="preserve"> 講　師　 謝　金</t>
  </si>
  <si>
    <t xml:space="preserve"> 講師・委員旅費</t>
  </si>
  <si>
    <t xml:space="preserve"> 資　　 料 　　費</t>
  </si>
  <si>
    <t xml:space="preserve"> 会　 　場　　 費</t>
  </si>
  <si>
    <t xml:space="preserve"> 通　　 信　　 費</t>
  </si>
  <si>
    <t xml:space="preserve"> 会　 　議　 　費</t>
  </si>
  <si>
    <t xml:space="preserve"> 消  耗　 品　費</t>
  </si>
  <si>
    <t xml:space="preserve"> 研  修   旅  費       </t>
  </si>
  <si>
    <t xml:space="preserve"> 消     費     税       </t>
  </si>
  <si>
    <t>パソコン賃貸料</t>
  </si>
  <si>
    <t xml:space="preserve"> 　合　　　　計</t>
  </si>
  <si>
    <t>（１）予算執行調書</t>
  </si>
  <si>
    <t>当初予算</t>
  </si>
  <si>
    <t>.開催コース</t>
  </si>
  <si>
    <t>金　　　　額</t>
  </si>
  <si>
    <t>支 出 済 額</t>
  </si>
  <si>
    <t>支　出　科　目</t>
  </si>
  <si>
    <t>今回支出額</t>
  </si>
  <si>
    <t>差引予算残額</t>
  </si>
  <si>
    <t>備　　　　考</t>
  </si>
  <si>
    <t>当初予算額</t>
  </si>
  <si>
    <t>予　算　額</t>
  </si>
  <si>
    <t>講習会開催費（補助金）　　　　　　〃　　　　　　（自己負担）</t>
  </si>
  <si>
    <t>講習会開催費（補助金・自己負担）</t>
  </si>
  <si>
    <t>講習会等開催費</t>
  </si>
  <si>
    <t xml:space="preserve">経 費 明 細 （決算）  </t>
  </si>
  <si>
    <t xml:space="preserve">経 費 明 細 （概算）  </t>
  </si>
  <si>
    <t>＊状況によって内容の変更もありますのでご了承下さい。</t>
  </si>
  <si>
    <t>@7,500×40H ＠2,500×40Ｈ</t>
  </si>
  <si>
    <t>＠20,000×10日（パソコン10台・プﾛｼﾞｪｸﾀｰ）</t>
  </si>
  <si>
    <t>①ホームページ作成コース</t>
  </si>
  <si>
    <r>
      <t>①E</t>
    </r>
    <r>
      <rPr>
        <sz val="11"/>
        <rFont val="ＭＳ Ｐゴシック"/>
        <family val="0"/>
      </rPr>
      <t>xcel上級</t>
    </r>
    <r>
      <rPr>
        <sz val="11"/>
        <rFont val="ＭＳ Ｐゴシック"/>
        <family val="0"/>
      </rPr>
      <t>コース</t>
    </r>
  </si>
  <si>
    <t>平成１4年度予算積算</t>
  </si>
  <si>
    <t>初級　　　</t>
  </si>
  <si>
    <t>Ｅｘｃｅｌ2000</t>
  </si>
  <si>
    <t>PowerPoint</t>
  </si>
  <si>
    <t>②AcceｓｓⅠ</t>
  </si>
  <si>
    <t>６H</t>
  </si>
  <si>
    <t>４H</t>
  </si>
  <si>
    <r>
      <t>②</t>
    </r>
    <r>
      <rPr>
        <sz val="11"/>
        <rFont val="ＭＳ Ｐゴシック"/>
        <family val="0"/>
      </rPr>
      <t xml:space="preserve">PowerPoint    </t>
    </r>
  </si>
  <si>
    <t>テキスト代＠2,000×21　＠1905×31　　　（保存用込み部数）</t>
  </si>
  <si>
    <r>
      <t>テキスト代</t>
    </r>
    <r>
      <rPr>
        <sz val="9"/>
        <rFont val="ＭＳ Ｐゴシック"/>
        <family val="3"/>
      </rPr>
      <t>(賦課金当初計上額）</t>
    </r>
  </si>
  <si>
    <t>テキスト代追加収入</t>
  </si>
  <si>
    <t>◎【研修会日程、内容】</t>
  </si>
  <si>
    <t>コ  ー  ス  名</t>
  </si>
  <si>
    <t>講　座　内　容</t>
  </si>
  <si>
    <t>定員</t>
  </si>
  <si>
    <t>開　催　日</t>
  </si>
  <si>
    <t>８Ｈ</t>
  </si>
  <si>
    <t>13:15～17:15</t>
  </si>
  <si>
    <t>事業所名</t>
  </si>
  <si>
    <t>受講希望日（○印）</t>
  </si>
  <si>
    <t>住　　　所</t>
  </si>
  <si>
    <t>ふりがな</t>
  </si>
  <si>
    <t>受講者名</t>
  </si>
  <si>
    <t>電話番号</t>
  </si>
  <si>
    <t>FAX番号</t>
  </si>
  <si>
    <t>＊受講希望日（空欄）に○印をつけてください。</t>
  </si>
  <si>
    <t>ＴＥＬ:945-6136</t>
  </si>
  <si>
    <t>FAX:946-6627</t>
  </si>
  <si>
    <t>4H</t>
  </si>
  <si>
    <t>10名</t>
  </si>
  <si>
    <t>7/29(月）</t>
  </si>
  <si>
    <t>③7/31</t>
  </si>
  <si>
    <t>7/30(火）</t>
  </si>
  <si>
    <t>8/1(木）</t>
  </si>
  <si>
    <t>8/2(金）</t>
  </si>
  <si>
    <t>7/31(水）</t>
  </si>
  <si>
    <t>パワーポイント</t>
  </si>
  <si>
    <t>合　　計</t>
  </si>
  <si>
    <t>合　　計</t>
  </si>
  <si>
    <r>
      <t>テキスト代追加収入　　</t>
    </r>
    <r>
      <rPr>
        <sz val="10"/>
        <rFont val="ＭＳ Ｐゴシック"/>
        <family val="3"/>
      </rPr>
      <t>（特別賦課金収入計上）　</t>
    </r>
  </si>
  <si>
    <t xml:space="preserve">経 費 明 細 （概算）  </t>
  </si>
  <si>
    <t>（１）予算執行調書</t>
  </si>
  <si>
    <t>当初予算額</t>
  </si>
  <si>
    <t>予　算　額</t>
  </si>
  <si>
    <t>支 出 済 額</t>
  </si>
  <si>
    <t>今回支出額</t>
  </si>
  <si>
    <t>差引予算残額</t>
  </si>
  <si>
    <t>講習会開催費（補助金）　　　　　　〃　　　　　　（自己負担）</t>
  </si>
  <si>
    <t>金　　　　額</t>
  </si>
  <si>
    <t>支　出　科　目</t>
  </si>
  <si>
    <t>備　　　　考</t>
  </si>
  <si>
    <t>講習会等開催費</t>
  </si>
  <si>
    <t xml:space="preserve">経 費 明 細 （決算）  </t>
  </si>
  <si>
    <t>＠20,000×5日（パソコン10台・プﾛｼﾞｪｸﾀｰ）</t>
  </si>
  <si>
    <r>
      <t>特別賦課金追加収入　　（</t>
    </r>
    <r>
      <rPr>
        <sz val="10"/>
        <color indexed="12"/>
        <rFont val="ＭＳ Ｐゴシック"/>
        <family val="3"/>
      </rPr>
      <t>商工業振興費支出</t>
    </r>
    <r>
      <rPr>
        <sz val="10"/>
        <rFont val="ＭＳ Ｐゴシック"/>
        <family val="3"/>
      </rPr>
      <t>）　</t>
    </r>
  </si>
  <si>
    <r>
      <t>特別賦課金収入　　　　　（</t>
    </r>
    <r>
      <rPr>
        <sz val="10"/>
        <color indexed="12"/>
        <rFont val="ＭＳ Ｐゴシック"/>
        <family val="3"/>
      </rPr>
      <t>商工業振興費支出</t>
    </r>
    <r>
      <rPr>
        <sz val="10"/>
        <rFont val="ＭＳ Ｐゴシック"/>
        <family val="3"/>
      </rPr>
      <t>）</t>
    </r>
  </si>
  <si>
    <t>商工業振興費</t>
  </si>
  <si>
    <t>講習会等開催費・商工業振興費</t>
  </si>
  <si>
    <t>10名</t>
  </si>
  <si>
    <t>①7/29・7/30</t>
  </si>
  <si>
    <t>②8/1・8/2</t>
  </si>
  <si>
    <t>データの抽出や集計などMicrosoft Accessの基本操作を習得する.</t>
  </si>
  <si>
    <t>アクセスの基本的な機能を使い管理データベースを作成する。（顧客管理、商品管理等に役立ちます）　　　　</t>
  </si>
  <si>
    <t>アクセス基礎の受講者及び,同等のレベルの方</t>
  </si>
  <si>
    <t>プレゼンテーションソフトを学習し、簡単なスライドを作成します。（パソコンを活用した会社、事業、商品等の企画説明,紹介に効果的です）</t>
  </si>
  <si>
    <t>インターネト活用交流事業掲載事業案内に同封</t>
  </si>
  <si>
    <t>写真、紙6,640円</t>
  </si>
  <si>
    <t xml:space="preserve">@7,500×20H </t>
  </si>
  <si>
    <t>アクセス初級</t>
  </si>
  <si>
    <t>アクセス中級</t>
  </si>
  <si>
    <t>テキスト代＠2,000×33　　　　　　　　　　　　（保存用込み部数）</t>
  </si>
  <si>
    <t>特別賦課金当初予算計上</t>
  </si>
  <si>
    <t>合計</t>
  </si>
  <si>
    <t>終了書用紙代</t>
  </si>
  <si>
    <t>テキスト代＠2,000×21　＠1905×31　　　（保存用込み部数）</t>
  </si>
  <si>
    <t>講習会等開催費</t>
  </si>
  <si>
    <t>＠６５×620</t>
  </si>
  <si>
    <t>＠20,000×10日（パソコン10台・プﾛｼﾞｪｸﾀｰ）</t>
  </si>
  <si>
    <t>（１）予算執行調書</t>
  </si>
  <si>
    <t>当初予算額</t>
  </si>
  <si>
    <t>予　算　額</t>
  </si>
  <si>
    <t>支 出 済 額</t>
  </si>
  <si>
    <t>今回支出額</t>
  </si>
  <si>
    <t>差引予算残額</t>
  </si>
  <si>
    <t>講習会開催費（補助金）　　　　　　〃　　　　　　（自己負担）</t>
  </si>
  <si>
    <t>特別賦課金収入　　　　　（商工業振興費で支出）</t>
  </si>
  <si>
    <t>合　　計</t>
  </si>
  <si>
    <t>①賦課金収入（１回）</t>
  </si>
  <si>
    <t>②賦課金収入（２回）</t>
  </si>
  <si>
    <t>テキスト追加収入</t>
  </si>
  <si>
    <t>テキスト代＠2,000×34　　　　　　　　　　　　（保存用込み部数）１部追加あり</t>
  </si>
  <si>
    <t>インターネット事業案内に同封</t>
  </si>
  <si>
    <t>当初予算計上</t>
  </si>
  <si>
    <t>追加収入</t>
  </si>
  <si>
    <t>講習会等開催費</t>
  </si>
  <si>
    <t>　</t>
  </si>
  <si>
    <t>事業所名</t>
  </si>
  <si>
    <t>住　　　所</t>
  </si>
  <si>
    <t>受講者名</t>
  </si>
  <si>
    <t>　</t>
  </si>
  <si>
    <t>電話番号</t>
  </si>
  <si>
    <t>FAX番号</t>
  </si>
  <si>
    <t>　</t>
  </si>
  <si>
    <t>◆場　 所</t>
  </si>
  <si>
    <t>◆講　 師</t>
  </si>
  <si>
    <t>◆対　 象</t>
  </si>
  <si>
    <t>◆受講料</t>
  </si>
  <si>
    <t>◆開催日</t>
  </si>
  <si>
    <t>１８名（定員に達し次第、締め切らせて頂きます。）</t>
  </si>
  <si>
    <t>町内事業所の経営者、従業員等</t>
  </si>
  <si>
    <t>◆時　 間</t>
  </si>
  <si>
    <t>◆定   員</t>
  </si>
  <si>
    <t>※希望する方は○で囲んで下さい。</t>
  </si>
  <si>
    <t>午後2時～午後４時30分(2時間30分）</t>
  </si>
  <si>
    <t>無料　</t>
  </si>
  <si>
    <t>ネットショップ希望の有無</t>
  </si>
  <si>
    <t>（※事業所から原則1名の申込でお願い致します。）</t>
  </si>
  <si>
    <t>商工会のホームページに無料で会員事業所のホームページが開けるＳＨＩＦＴについて学びます。</t>
  </si>
  <si>
    <t>発信できます。（各事業所ホームページとのリンクもできます。）</t>
  </si>
  <si>
    <t>買い物カゴ機能つきでネットショップへも対応しており、企業情報や商品情報等を全国へ向けて</t>
  </si>
  <si>
    <t>平成22年10月1日（金）</t>
  </si>
  <si>
    <t>：</t>
  </si>
  <si>
    <t>：</t>
  </si>
  <si>
    <t>：</t>
  </si>
  <si>
    <t>西原町役場電算室（ﾊﾟｿｺﾝルーム）</t>
  </si>
  <si>
    <t>：</t>
  </si>
  <si>
    <t>斉藤慎也（㈱21世紀・ざまみ　企画総務部長）</t>
  </si>
  <si>
    <t>：</t>
  </si>
  <si>
    <t>：</t>
  </si>
  <si>
    <t>会員が無料で使えるホームページ支援システム「ＳＨＩＦＴ」セミナーを下記の通り開催致します。</t>
  </si>
  <si>
    <t>各事業のホームページを作成していただきますので、自社の商品等の画像データをお持ち下さい。</t>
  </si>
  <si>
    <t>①希望する。</t>
  </si>
  <si>
    <r>
      <t>西原町商工会ＴＥＬ:945-6136　FAX:946-6627　</t>
    </r>
    <r>
      <rPr>
        <b/>
        <sz val="11"/>
        <rFont val="ＭＳ Ｐゴシック"/>
        <family val="0"/>
      </rPr>
      <t>（切り取らずにそのまま送信下さい。）</t>
    </r>
  </si>
  <si>
    <t>2010/9/6</t>
  </si>
  <si>
    <t>受講ご希望の方は「申込書」に必要事項を記入の上お申込み下さい。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</si>
</sst>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m/d"/>
    <numFmt numFmtId="179" formatCode="#,##0_ ;[Red]\-#,##0\ "/>
    <numFmt numFmtId="180" formatCode="#,##0.0"/>
    <numFmt numFmtId="181" formatCode="yyyy/m/d\ h:mm\ AM/PM"/>
    <numFmt numFmtId="182" formatCode="&quot;Yes&quot;;&quot;Yes&quot;;&quot;No&quot;"/>
    <numFmt numFmtId="183" formatCode="&quot;True&quot;;&quot;True&quot;;&quot;False&quot;"/>
    <numFmt numFmtId="184" formatCode="&quot;On&quot;;&quot;On&quot;;&quot;Off&quot;"/>
    <numFmt numFmtId="185" formatCode="[$€-2]\ #,##0.00_);[Red]\([$€-2]\ #,##0.00\)"/>
  </numFmts>
  <fonts count="29">
    <font>
      <sz val="11"/>
      <name val="ＭＳ Ｐゴシック"/>
      <family val="0"/>
    </font>
    <font>
      <sz val="6"/>
      <name val="ＭＳ Ｐゴシック"/>
      <family val="3"/>
    </font>
    <font>
      <b/>
      <sz val="11"/>
      <name val="ＭＳ Ｐゴシック"/>
      <family val="0"/>
    </font>
    <font>
      <b/>
      <sz val="12"/>
      <name val="ＭＳ Ｐゴシック"/>
      <family val="3"/>
    </font>
    <font>
      <sz val="10"/>
      <name val="ＭＳ Ｐゴシック"/>
      <family val="3"/>
    </font>
    <font>
      <sz val="9"/>
      <name val="ＭＳ Ｐゴシック"/>
      <family val="3"/>
    </font>
    <font>
      <b/>
      <sz val="11"/>
      <name val="ＭＳ Ｐ明朝"/>
      <family val="1"/>
    </font>
    <font>
      <sz val="8"/>
      <name val="ＭＳ Ｐゴシック"/>
      <family val="3"/>
    </font>
    <font>
      <b/>
      <sz val="14"/>
      <name val="ＭＳ Ｐゴシック"/>
      <family val="3"/>
    </font>
    <font>
      <b/>
      <u val="single"/>
      <sz val="11"/>
      <name val="ＭＳ Ｐゴシック"/>
      <family val="3"/>
    </font>
    <font>
      <sz val="11"/>
      <color indexed="10"/>
      <name val="ＭＳ Ｐゴシック"/>
      <family val="3"/>
    </font>
    <font>
      <b/>
      <sz val="14"/>
      <color indexed="12"/>
      <name val="ＤＦＰPOP体"/>
      <family val="3"/>
    </font>
    <font>
      <sz val="11"/>
      <color indexed="12"/>
      <name val="ＭＳ Ｐゴシック"/>
      <family val="3"/>
    </font>
    <font>
      <b/>
      <sz val="12"/>
      <color indexed="12"/>
      <name val="ＭＳ Ｐゴシック"/>
      <family val="3"/>
    </font>
    <font>
      <b/>
      <sz val="16"/>
      <name val="ＤＦPOP体"/>
      <family val="3"/>
    </font>
    <font>
      <sz val="11"/>
      <name val="ＤＦPOP体"/>
      <family val="3"/>
    </font>
    <font>
      <sz val="10"/>
      <name val="ＤＦPOP体"/>
      <family val="3"/>
    </font>
    <font>
      <b/>
      <sz val="11"/>
      <color indexed="12"/>
      <name val="ＭＳ Ｐゴシック"/>
      <family val="3"/>
    </font>
    <font>
      <b/>
      <sz val="9"/>
      <name val="ＭＳ Ｐゴシック"/>
      <family val="3"/>
    </font>
    <font>
      <sz val="10"/>
      <color indexed="12"/>
      <name val="ＭＳ Ｐゴシック"/>
      <family val="3"/>
    </font>
    <font>
      <sz val="14"/>
      <name val="HG創英角ﾎﾟｯﾌﾟ体"/>
      <family val="3"/>
    </font>
    <font>
      <b/>
      <sz val="14"/>
      <name val="ＤＦPOP体"/>
      <family val="3"/>
    </font>
    <font>
      <b/>
      <sz val="12"/>
      <color indexed="9"/>
      <name val="ＭＳ Ｐゴシック"/>
      <family val="3"/>
    </font>
    <font>
      <u val="single"/>
      <sz val="11"/>
      <color indexed="12"/>
      <name val="ＭＳ Ｐゴシック"/>
      <family val="3"/>
    </font>
    <font>
      <u val="single"/>
      <sz val="11"/>
      <color indexed="36"/>
      <name val="ＭＳ Ｐゴシック"/>
      <family val="3"/>
    </font>
    <font>
      <b/>
      <sz val="13"/>
      <name val="ＭＳ Ｐゴシック"/>
      <family val="3"/>
    </font>
    <font>
      <sz val="13"/>
      <name val="ＭＳ Ｐゴシック"/>
      <family val="3"/>
    </font>
    <font>
      <u val="single"/>
      <sz val="11"/>
      <name val="ＭＳ Ｐゴシック"/>
      <family val="3"/>
    </font>
    <font>
      <b/>
      <sz val="8"/>
      <name val="ＭＳ Ｐゴシック"/>
      <family val="2"/>
    </font>
  </fonts>
  <fills count="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5"/>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thin"/>
      <right style="thin"/>
      <top style="thin"/>
      <bottom style="thin"/>
    </border>
    <border>
      <left style="thin"/>
      <right>
        <color indexed="63"/>
      </right>
      <top style="thin"/>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medium"/>
      <right style="thin"/>
      <top style="thin"/>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slantDashDot"/>
    </border>
    <border>
      <left>
        <color indexed="63"/>
      </left>
      <right>
        <color indexed="63"/>
      </right>
      <top style="slantDashDot"/>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double"/>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0" borderId="0" applyNumberFormat="0" applyFill="0" applyBorder="0" applyAlignment="0" applyProtection="0"/>
  </cellStyleXfs>
  <cellXfs count="277">
    <xf numFmtId="0" fontId="0" fillId="0" borderId="0" xfId="0" applyAlignment="1">
      <alignment/>
    </xf>
    <xf numFmtId="0" fontId="0" fillId="0" borderId="1" xfId="0" applyBorder="1" applyAlignment="1">
      <alignment/>
    </xf>
    <xf numFmtId="0" fontId="2" fillId="0" borderId="1" xfId="0" applyFont="1" applyBorder="1"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0" fillId="2" borderId="1" xfId="0" applyFill="1" applyBorder="1" applyAlignment="1">
      <alignment shrinkToFit="1"/>
    </xf>
    <xf numFmtId="0" fontId="0" fillId="2" borderId="1" xfId="0" applyFill="1" applyBorder="1" applyAlignment="1">
      <alignment/>
    </xf>
    <xf numFmtId="0" fontId="2" fillId="2" borderId="0" xfId="0" applyFont="1" applyFill="1" applyAlignment="1">
      <alignment/>
    </xf>
    <xf numFmtId="0" fontId="2" fillId="0" borderId="0" xfId="0" applyFont="1" applyBorder="1" applyAlignment="1">
      <alignment vertical="center" wrapText="1"/>
    </xf>
    <xf numFmtId="0" fontId="0" fillId="0" borderId="0" xfId="0" applyBorder="1" applyAlignment="1">
      <alignment wrapText="1"/>
    </xf>
    <xf numFmtId="0" fontId="4" fillId="0" borderId="0" xfId="0" applyFont="1" applyBorder="1" applyAlignment="1">
      <alignment wrapText="1"/>
    </xf>
    <xf numFmtId="0" fontId="0" fillId="0" borderId="1" xfId="0" applyBorder="1" applyAlignment="1">
      <alignment horizontal="center" vertical="center"/>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xf>
    <xf numFmtId="0" fontId="5" fillId="0" borderId="1" xfId="0" applyFont="1" applyBorder="1" applyAlignment="1">
      <alignment vertical="center" wrapText="1"/>
    </xf>
    <xf numFmtId="0" fontId="0" fillId="0" borderId="1" xfId="0" applyBorder="1" applyAlignment="1">
      <alignment/>
    </xf>
    <xf numFmtId="0" fontId="0" fillId="2" borderId="1" xfId="0" applyFill="1" applyBorder="1" applyAlignment="1">
      <alignment horizontal="center"/>
    </xf>
    <xf numFmtId="0" fontId="0" fillId="0" borderId="2" xfId="0" applyFont="1" applyBorder="1" applyAlignment="1">
      <alignment/>
    </xf>
    <xf numFmtId="0" fontId="0" fillId="0" borderId="0" xfId="0" applyAlignment="1">
      <alignment horizontal="left"/>
    </xf>
    <xf numFmtId="0" fontId="2" fillId="0" borderId="0" xfId="0" applyFont="1" applyAlignment="1">
      <alignment/>
    </xf>
    <xf numFmtId="0" fontId="4" fillId="0" borderId="1" xfId="0" applyFont="1" applyBorder="1" applyAlignment="1">
      <alignment horizontal="center" vertical="center" wrapText="1"/>
    </xf>
    <xf numFmtId="38" fontId="0" fillId="0" borderId="1" xfId="17" applyFont="1" applyBorder="1" applyAlignment="1">
      <alignment/>
    </xf>
    <xf numFmtId="0" fontId="4" fillId="0" borderId="0" xfId="0" applyFont="1" applyBorder="1" applyAlignment="1">
      <alignment vertical="center" wrapText="1"/>
    </xf>
    <xf numFmtId="0" fontId="0" fillId="0" borderId="3" xfId="0" applyBorder="1" applyAlignment="1">
      <alignment horizontal="left" vertical="center" indent="1"/>
    </xf>
    <xf numFmtId="0" fontId="0" fillId="0" borderId="4" xfId="0" applyBorder="1" applyAlignment="1">
      <alignment horizontal="left" vertical="center" indent="1"/>
    </xf>
    <xf numFmtId="0" fontId="7" fillId="0" borderId="5" xfId="0" applyFont="1" applyBorder="1" applyAlignment="1">
      <alignment horizontal="left" vertical="center" indent="1"/>
    </xf>
    <xf numFmtId="0" fontId="2" fillId="0" borderId="0" xfId="0" applyFont="1" applyAlignment="1">
      <alignment vertical="top"/>
    </xf>
    <xf numFmtId="0" fontId="0" fillId="0" borderId="1" xfId="0" applyBorder="1" applyAlignment="1">
      <alignment horizontal="center"/>
    </xf>
    <xf numFmtId="38" fontId="0" fillId="0" borderId="1" xfId="17" applyFont="1" applyFill="1" applyBorder="1" applyAlignment="1">
      <alignment/>
    </xf>
    <xf numFmtId="38" fontId="0" fillId="0" borderId="1" xfId="17" applyFont="1" applyFill="1" applyBorder="1" applyAlignment="1">
      <alignment shrinkToFit="1"/>
    </xf>
    <xf numFmtId="0" fontId="0" fillId="0" borderId="1" xfId="0" applyNumberFormat="1" applyBorder="1" applyAlignment="1">
      <alignment/>
    </xf>
    <xf numFmtId="0" fontId="0" fillId="2" borderId="1" xfId="0" applyFont="1" applyFill="1" applyBorder="1" applyAlignment="1">
      <alignment/>
    </xf>
    <xf numFmtId="0" fontId="0" fillId="0" borderId="1" xfId="0" applyFill="1" applyBorder="1" applyAlignment="1">
      <alignment horizontal="center"/>
    </xf>
    <xf numFmtId="0" fontId="0" fillId="0" borderId="1" xfId="0" applyFont="1" applyFill="1" applyBorder="1" applyAlignment="1">
      <alignment horizontal="left"/>
    </xf>
    <xf numFmtId="0" fontId="0" fillId="0" borderId="2" xfId="0" applyFill="1" applyBorder="1" applyAlignment="1">
      <alignment/>
    </xf>
    <xf numFmtId="38" fontId="0" fillId="0" borderId="1" xfId="17" applyFont="1" applyFill="1" applyBorder="1" applyAlignment="1">
      <alignment/>
    </xf>
    <xf numFmtId="0" fontId="0" fillId="3" borderId="1" xfId="0" applyNumberFormat="1" applyFill="1" applyBorder="1" applyAlignment="1">
      <alignment/>
    </xf>
    <xf numFmtId="0" fontId="0" fillId="3" borderId="1" xfId="0" applyFill="1" applyBorder="1" applyAlignment="1">
      <alignment/>
    </xf>
    <xf numFmtId="0" fontId="0" fillId="4" borderId="1" xfId="0" applyNumberFormat="1" applyFill="1" applyBorder="1" applyAlignment="1">
      <alignment/>
    </xf>
    <xf numFmtId="0" fontId="0" fillId="4" borderId="1" xfId="0" applyFill="1" applyBorder="1" applyAlignment="1">
      <alignment/>
    </xf>
    <xf numFmtId="38" fontId="0" fillId="4" borderId="1" xfId="17" applyFill="1" applyBorder="1" applyAlignment="1">
      <alignment/>
    </xf>
    <xf numFmtId="38" fontId="0" fillId="3" borderId="1" xfId="17" applyFont="1" applyFill="1" applyBorder="1" applyAlignment="1">
      <alignment shrinkToFit="1"/>
    </xf>
    <xf numFmtId="0" fontId="0" fillId="0" borderId="2" xfId="0" applyFont="1" applyFill="1" applyBorder="1" applyAlignment="1">
      <alignment/>
    </xf>
    <xf numFmtId="0" fontId="2" fillId="5" borderId="0" xfId="0" applyFont="1" applyFill="1" applyBorder="1" applyAlignment="1">
      <alignment/>
    </xf>
    <xf numFmtId="3" fontId="0" fillId="0" borderId="1" xfId="0" applyNumberFormat="1" applyBorder="1" applyAlignment="1">
      <alignment/>
    </xf>
    <xf numFmtId="0" fontId="2" fillId="0" borderId="0" xfId="0" applyFont="1" applyAlignment="1">
      <alignment horizontal="left"/>
    </xf>
    <xf numFmtId="38" fontId="0" fillId="0" borderId="1" xfId="0" applyNumberFormat="1" applyBorder="1" applyAlignment="1">
      <alignment/>
    </xf>
    <xf numFmtId="38" fontId="0" fillId="0" borderId="1" xfId="17" applyBorder="1" applyAlignment="1">
      <alignment/>
    </xf>
    <xf numFmtId="0" fontId="2" fillId="0" borderId="1" xfId="0" applyFont="1" applyBorder="1" applyAlignment="1">
      <alignment horizontal="center"/>
    </xf>
    <xf numFmtId="0" fontId="4" fillId="0" borderId="2" xfId="0" applyFont="1" applyBorder="1" applyAlignment="1">
      <alignment wrapText="1"/>
    </xf>
    <xf numFmtId="0" fontId="0" fillId="0" borderId="1" xfId="0" applyFont="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vertical="top"/>
    </xf>
    <xf numFmtId="0" fontId="0" fillId="0" borderId="0" xfId="0" applyFill="1" applyBorder="1" applyAlignment="1">
      <alignment/>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indent="1"/>
    </xf>
    <xf numFmtId="0" fontId="4" fillId="0" borderId="0" xfId="0" applyFont="1" applyFill="1" applyBorder="1" applyAlignment="1">
      <alignment horizontal="center" vertical="center" wrapText="1"/>
    </xf>
    <xf numFmtId="56" fontId="0" fillId="0" borderId="0" xfId="0" applyNumberFormat="1" applyFill="1" applyBorder="1" applyAlignment="1">
      <alignment vertical="center" wrapText="1"/>
    </xf>
    <xf numFmtId="0" fontId="0" fillId="0" borderId="0" xfId="0" applyFont="1" applyFill="1" applyBorder="1" applyAlignment="1">
      <alignment vertical="center" wrapText="1"/>
    </xf>
    <xf numFmtId="56" fontId="0" fillId="0" borderId="6" xfId="0" applyNumberFormat="1" applyFill="1" applyBorder="1" applyAlignment="1">
      <alignment horizontal="center" vertical="center"/>
    </xf>
    <xf numFmtId="56" fontId="0" fillId="0" borderId="7" xfId="0" applyNumberFormat="1" applyFill="1" applyBorder="1" applyAlignment="1">
      <alignment horizontal="center" vertical="center"/>
    </xf>
    <xf numFmtId="0" fontId="0" fillId="0" borderId="8" xfId="0" applyBorder="1" applyAlignment="1">
      <alignment horizontal="left" vertical="center" indent="1"/>
    </xf>
    <xf numFmtId="0" fontId="0" fillId="0" borderId="9" xfId="0" applyBorder="1" applyAlignment="1">
      <alignment horizontal="left" vertical="center" indent="1"/>
    </xf>
    <xf numFmtId="0" fontId="0" fillId="0" borderId="10" xfId="0" applyFill="1" applyBorder="1" applyAlignment="1">
      <alignment horizontal="center" vertical="center"/>
    </xf>
    <xf numFmtId="0" fontId="15" fillId="2" borderId="6" xfId="0" applyFont="1" applyFill="1" applyBorder="1" applyAlignment="1">
      <alignment horizontal="center" vertical="center"/>
    </xf>
    <xf numFmtId="0" fontId="2" fillId="0" borderId="11" xfId="0" applyFont="1" applyBorder="1" applyAlignment="1">
      <alignment vertical="center" wrapText="1"/>
    </xf>
    <xf numFmtId="0" fontId="0" fillId="0" borderId="11" xfId="0" applyBorder="1" applyAlignment="1">
      <alignment horizontal="center" vertical="center"/>
    </xf>
    <xf numFmtId="0" fontId="5" fillId="0" borderId="11" xfId="0" applyFont="1" applyBorder="1" applyAlignment="1">
      <alignment vertical="center" wrapText="1"/>
    </xf>
    <xf numFmtId="0" fontId="5" fillId="0" borderId="11" xfId="0" applyFont="1" applyBorder="1" applyAlignment="1">
      <alignment horizontal="left" vertical="center" wrapText="1" indent="1"/>
    </xf>
    <xf numFmtId="0" fontId="0" fillId="0" borderId="11" xfId="0" applyBorder="1" applyAlignment="1">
      <alignment horizontal="center" vertical="center" wrapText="1"/>
    </xf>
    <xf numFmtId="178" fontId="0" fillId="0" borderId="11" xfId="0" applyNumberFormat="1" applyBorder="1" applyAlignment="1">
      <alignment horizontal="center" vertical="center" wrapText="1"/>
    </xf>
    <xf numFmtId="0" fontId="0" fillId="0" borderId="12" xfId="0" applyBorder="1" applyAlignment="1">
      <alignment/>
    </xf>
    <xf numFmtId="56" fontId="0" fillId="0" borderId="13" xfId="0" applyNumberFormat="1" applyFill="1" applyBorder="1" applyAlignment="1">
      <alignment horizontal="center" vertical="center"/>
    </xf>
    <xf numFmtId="0" fontId="3" fillId="0" borderId="0" xfId="0" applyFont="1" applyAlignment="1">
      <alignment/>
    </xf>
    <xf numFmtId="0" fontId="0" fillId="2" borderId="1" xfId="0" applyFill="1" applyBorder="1" applyAlignment="1">
      <alignment horizontal="center" shrinkToFit="1"/>
    </xf>
    <xf numFmtId="0" fontId="5" fillId="2" borderId="1" xfId="0" applyFont="1" applyFill="1" applyBorder="1" applyAlignment="1">
      <alignment horizontal="center"/>
    </xf>
    <xf numFmtId="0" fontId="5" fillId="0" borderId="1" xfId="0" applyFont="1" applyBorder="1" applyAlignment="1">
      <alignment vertical="top" wrapText="1"/>
    </xf>
    <xf numFmtId="0" fontId="5" fillId="2" borderId="1" xfId="0" applyFont="1" applyFill="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top" wrapText="1"/>
    </xf>
    <xf numFmtId="0" fontId="2" fillId="0" borderId="0" xfId="0" applyFont="1" applyBorder="1" applyAlignment="1">
      <alignment/>
    </xf>
    <xf numFmtId="0" fontId="2" fillId="0" borderId="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56" fontId="0" fillId="0" borderId="0" xfId="0" applyNumberFormat="1" applyAlignment="1">
      <alignment/>
    </xf>
    <xf numFmtId="0" fontId="2" fillId="0" borderId="0" xfId="0" applyFont="1" applyBorder="1" applyAlignment="1">
      <alignment horizontal="center" vertical="center"/>
    </xf>
    <xf numFmtId="0" fontId="2" fillId="0" borderId="2" xfId="0" applyFont="1" applyFill="1" applyBorder="1" applyAlignment="1">
      <alignment/>
    </xf>
    <xf numFmtId="38" fontId="2" fillId="0" borderId="1" xfId="17" applyFont="1" applyFill="1" applyBorder="1" applyAlignment="1">
      <alignment/>
    </xf>
    <xf numFmtId="0" fontId="17" fillId="0" borderId="2" xfId="0" applyFont="1" applyBorder="1" applyAlignment="1">
      <alignment/>
    </xf>
    <xf numFmtId="38" fontId="17" fillId="0" borderId="1" xfId="17" applyFont="1" applyBorder="1" applyAlignment="1">
      <alignment/>
    </xf>
    <xf numFmtId="38" fontId="2" fillId="3" borderId="1" xfId="17" applyFont="1" applyFill="1" applyBorder="1" applyAlignment="1">
      <alignment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38" fontId="2" fillId="4" borderId="1" xfId="0" applyNumberFormat="1" applyFont="1" applyFill="1" applyBorder="1" applyAlignment="1">
      <alignment vertical="center"/>
    </xf>
    <xf numFmtId="178" fontId="0" fillId="0" borderId="1" xfId="0" applyNumberFormat="1" applyBorder="1" applyAlignment="1">
      <alignment vertical="center" wrapText="1"/>
    </xf>
    <xf numFmtId="56" fontId="0" fillId="0" borderId="1" xfId="0" applyNumberFormat="1" applyBorder="1" applyAlignment="1">
      <alignment vertical="center" wrapText="1"/>
    </xf>
    <xf numFmtId="56" fontId="0" fillId="0" borderId="14" xfId="0" applyNumberFormat="1" applyFill="1" applyBorder="1" applyAlignment="1">
      <alignment horizontal="center" vertical="center"/>
    </xf>
    <xf numFmtId="0" fontId="2" fillId="0" borderId="0" xfId="0" applyFont="1" applyAlignment="1">
      <alignment/>
    </xf>
    <xf numFmtId="0" fontId="2" fillId="0" borderId="0" xfId="0" applyFont="1" applyAlignment="1">
      <alignment horizontal="right"/>
    </xf>
    <xf numFmtId="38" fontId="0" fillId="0" borderId="0" xfId="17" applyAlignment="1">
      <alignment/>
    </xf>
    <xf numFmtId="0" fontId="0" fillId="0" borderId="2" xfId="0" applyFont="1" applyBorder="1" applyAlignment="1">
      <alignment wrapText="1"/>
    </xf>
    <xf numFmtId="38" fontId="0" fillId="0" borderId="1" xfId="17" applyBorder="1" applyAlignment="1">
      <alignment/>
    </xf>
    <xf numFmtId="38" fontId="0" fillId="0" borderId="0" xfId="17" applyAlignment="1">
      <alignment/>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38" fontId="0" fillId="0" borderId="0" xfId="17" applyBorder="1" applyAlignment="1">
      <alignment/>
    </xf>
    <xf numFmtId="0" fontId="4" fillId="0" borderId="0" xfId="0" applyFont="1" applyAlignment="1">
      <alignment/>
    </xf>
    <xf numFmtId="38" fontId="0" fillId="0" borderId="0" xfId="0" applyNumberFormat="1" applyAlignment="1">
      <alignment/>
    </xf>
    <xf numFmtId="0" fontId="0" fillId="0" borderId="1" xfId="0" applyFont="1" applyBorder="1" applyAlignment="1">
      <alignment/>
    </xf>
    <xf numFmtId="3" fontId="0" fillId="0" borderId="1" xfId="0" applyNumberFormat="1" applyFont="1" applyBorder="1" applyAlignment="1">
      <alignment/>
    </xf>
    <xf numFmtId="0" fontId="0" fillId="0" borderId="1" xfId="0" applyFont="1" applyBorder="1" applyAlignment="1">
      <alignment/>
    </xf>
    <xf numFmtId="3" fontId="0" fillId="0" borderId="1"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2" xfId="0" applyFont="1" applyFill="1" applyBorder="1" applyAlignment="1">
      <alignment/>
    </xf>
    <xf numFmtId="38" fontId="0" fillId="0" borderId="1" xfId="17" applyFont="1" applyFill="1" applyBorder="1" applyAlignment="1">
      <alignment/>
    </xf>
    <xf numFmtId="38" fontId="0" fillId="0" borderId="1" xfId="17" applyFont="1" applyBorder="1" applyAlignment="1">
      <alignment/>
    </xf>
    <xf numFmtId="38" fontId="0" fillId="0" borderId="1" xfId="17" applyFont="1" applyBorder="1" applyAlignment="1">
      <alignment/>
    </xf>
    <xf numFmtId="0" fontId="0" fillId="0" borderId="1" xfId="0" applyFont="1" applyBorder="1" applyAlignment="1">
      <alignment horizontal="center"/>
    </xf>
    <xf numFmtId="38" fontId="0" fillId="0" borderId="1" xfId="0" applyNumberFormat="1" applyFont="1" applyBorder="1" applyAlignment="1">
      <alignment/>
    </xf>
    <xf numFmtId="38" fontId="0" fillId="0" borderId="15" xfId="17" applyBorder="1" applyAlignment="1">
      <alignment/>
    </xf>
    <xf numFmtId="38" fontId="12" fillId="0" borderId="0" xfId="17" applyFont="1" applyAlignment="1">
      <alignment/>
    </xf>
    <xf numFmtId="0" fontId="12" fillId="0" borderId="0" xfId="0" applyFont="1" applyAlignment="1">
      <alignment/>
    </xf>
    <xf numFmtId="38" fontId="2" fillId="0" borderId="1" xfId="17" applyFont="1" applyBorder="1" applyAlignment="1">
      <alignment/>
    </xf>
    <xf numFmtId="56" fontId="0" fillId="0" borderId="0" xfId="0" applyNumberFormat="1" applyFill="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left" vertical="center" wrapText="1" indent="1"/>
    </xf>
    <xf numFmtId="0" fontId="2" fillId="0" borderId="0" xfId="0" applyFont="1" applyFill="1" applyBorder="1" applyAlignment="1">
      <alignment horizontal="left" vertical="center"/>
    </xf>
    <xf numFmtId="0" fontId="0" fillId="0" borderId="0" xfId="0" applyBorder="1" applyAlignment="1">
      <alignment horizontal="center" vertical="center" wrapText="1"/>
    </xf>
    <xf numFmtId="178" fontId="0" fillId="0" borderId="0" xfId="0" applyNumberFormat="1" applyBorder="1" applyAlignment="1">
      <alignment horizontal="center" vertical="center" wrapText="1"/>
    </xf>
    <xf numFmtId="0" fontId="0" fillId="0" borderId="0" xfId="0" applyFont="1" applyBorder="1" applyAlignment="1">
      <alignment vertical="center" wrapText="1"/>
    </xf>
    <xf numFmtId="0" fontId="0" fillId="0" borderId="0" xfId="0" applyFill="1" applyAlignment="1">
      <alignment/>
    </xf>
    <xf numFmtId="0" fontId="0" fillId="6" borderId="0" xfId="0" applyFill="1" applyAlignment="1">
      <alignment/>
    </xf>
    <xf numFmtId="56" fontId="0" fillId="0" borderId="0" xfId="0" applyNumberFormat="1" applyFill="1" applyBorder="1" applyAlignment="1">
      <alignment horizontal="center" vertical="center" wrapText="1"/>
    </xf>
    <xf numFmtId="0" fontId="10" fillId="6" borderId="0" xfId="0" applyFont="1" applyFill="1" applyAlignment="1">
      <alignment/>
    </xf>
    <xf numFmtId="0" fontId="0" fillId="0" borderId="0" xfId="0" applyBorder="1" applyAlignment="1">
      <alignment horizontal="center"/>
    </xf>
    <xf numFmtId="0" fontId="0" fillId="0" borderId="0" xfId="0" applyAlignment="1">
      <alignment vertical="center" shrinkToFit="1"/>
    </xf>
    <xf numFmtId="0" fontId="0" fillId="0" borderId="0" xfId="0" applyBorder="1" applyAlignment="1">
      <alignment horizontal="center" vertical="center" shrinkToFit="1"/>
    </xf>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xf>
    <xf numFmtId="0" fontId="0" fillId="0" borderId="0" xfId="0" applyFill="1" applyAlignment="1">
      <alignment horizontal="left"/>
    </xf>
    <xf numFmtId="0" fontId="0" fillId="0" borderId="0" xfId="0" applyFill="1" applyAlignment="1">
      <alignment horizontal="left" vertical="center"/>
    </xf>
    <xf numFmtId="0" fontId="0" fillId="0" borderId="0" xfId="0" applyFont="1" applyFill="1" applyAlignment="1">
      <alignment/>
    </xf>
    <xf numFmtId="0" fontId="22" fillId="0" borderId="0" xfId="0" applyFont="1" applyFill="1" applyAlignment="1">
      <alignment vertical="center"/>
    </xf>
    <xf numFmtId="0" fontId="3" fillId="0" borderId="0" xfId="0" applyFont="1" applyFill="1" applyAlignment="1">
      <alignment vertical="center"/>
    </xf>
    <xf numFmtId="0" fontId="25" fillId="0" borderId="0" xfId="0" applyFont="1" applyAlignment="1">
      <alignment/>
    </xf>
    <xf numFmtId="0" fontId="26" fillId="0" borderId="0" xfId="0" applyFont="1" applyAlignment="1">
      <alignment/>
    </xf>
    <xf numFmtId="0" fontId="26" fillId="0" borderId="0" xfId="0" applyFont="1" applyBorder="1" applyAlignment="1">
      <alignment vertical="center" wrapText="1"/>
    </xf>
    <xf numFmtId="0" fontId="4" fillId="0" borderId="1" xfId="0" applyFont="1" applyBorder="1" applyAlignment="1">
      <alignment horizontal="center" vertical="center" shrinkToFit="1"/>
    </xf>
    <xf numFmtId="0" fontId="27" fillId="0" borderId="0" xfId="0" applyFont="1" applyAlignment="1">
      <alignment/>
    </xf>
    <xf numFmtId="49" fontId="0" fillId="0" borderId="0" xfId="0" applyNumberFormat="1" applyFill="1" applyAlignment="1">
      <alignment/>
    </xf>
    <xf numFmtId="0" fontId="0" fillId="0" borderId="13" xfId="0" applyFill="1" applyBorder="1" applyAlignment="1">
      <alignment/>
    </xf>
    <xf numFmtId="0" fontId="0" fillId="0" borderId="7" xfId="0" applyFill="1" applyBorder="1" applyAlignment="1">
      <alignment/>
    </xf>
    <xf numFmtId="0" fontId="0" fillId="0" borderId="16" xfId="0" applyBorder="1" applyAlignment="1">
      <alignment horizontal="center"/>
    </xf>
    <xf numFmtId="0" fontId="2" fillId="0" borderId="0" xfId="0" applyFont="1" applyAlignment="1">
      <alignment horizontal="left" indent="1" shrinkToFit="1"/>
    </xf>
    <xf numFmtId="0" fontId="2" fillId="0" borderId="0" xfId="0" applyFont="1" applyAlignment="1">
      <alignment/>
    </xf>
    <xf numFmtId="0" fontId="2" fillId="0" borderId="0" xfId="0" applyFont="1" applyFill="1" applyAlignment="1">
      <alignment vertical="center"/>
    </xf>
    <xf numFmtId="0" fontId="0" fillId="0" borderId="2"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Font="1" applyAlignment="1">
      <alignment vertical="center" shrinkToFit="1"/>
    </xf>
    <xf numFmtId="0" fontId="0" fillId="0" borderId="1" xfId="0" applyBorder="1" applyAlignment="1">
      <alignment horizontal="center"/>
    </xf>
    <xf numFmtId="0" fontId="0" fillId="0" borderId="20" xfId="0" applyBorder="1" applyAlignment="1">
      <alignment horizontal="center"/>
    </xf>
    <xf numFmtId="56" fontId="0" fillId="0" borderId="0" xfId="0" applyNumberFormat="1" applyFill="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23"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56" fontId="0" fillId="0" borderId="0" xfId="0" applyNumberFormat="1" applyFill="1" applyBorder="1" applyAlignment="1">
      <alignment horizontal="center" vertical="center"/>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25" xfId="0" applyFont="1" applyFill="1" applyBorder="1" applyAlignment="1">
      <alignment horizontal="center" vertical="center" shrinkToFit="1"/>
    </xf>
    <xf numFmtId="0" fontId="3" fillId="0" borderId="0" xfId="0" applyFont="1" applyBorder="1" applyAlignment="1">
      <alignment shrinkToFi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26"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5" fillId="8" borderId="31" xfId="0" applyFont="1" applyFill="1" applyBorder="1" applyAlignment="1">
      <alignment horizontal="center" vertical="center"/>
    </xf>
    <xf numFmtId="0" fontId="15" fillId="8" borderId="32" xfId="0" applyFont="1" applyFill="1" applyBorder="1" applyAlignment="1">
      <alignment horizontal="center" vertical="center"/>
    </xf>
    <xf numFmtId="0" fontId="0" fillId="0" borderId="6" xfId="0" applyFill="1" applyBorder="1" applyAlignment="1">
      <alignment horizontal="center"/>
    </xf>
    <xf numFmtId="0" fontId="0" fillId="0" borderId="7" xfId="0" applyFill="1" applyBorder="1" applyAlignment="1">
      <alignment horizontal="center"/>
    </xf>
    <xf numFmtId="0" fontId="0" fillId="0" borderId="6" xfId="0" applyFill="1" applyBorder="1" applyAlignment="1">
      <alignment/>
    </xf>
    <xf numFmtId="0" fontId="0" fillId="0" borderId="14" xfId="0" applyFill="1" applyBorder="1" applyAlignment="1">
      <alignment/>
    </xf>
    <xf numFmtId="0" fontId="16" fillId="4" borderId="33" xfId="0" applyFont="1" applyFill="1" applyBorder="1" applyAlignment="1">
      <alignment horizontal="center" vertical="center" shrinkToFit="1"/>
    </xf>
    <xf numFmtId="0" fontId="0" fillId="0" borderId="7" xfId="0" applyBorder="1" applyAlignment="1">
      <alignment horizontal="center" vertical="center"/>
    </xf>
    <xf numFmtId="56" fontId="0" fillId="0" borderId="33" xfId="0" applyNumberFormat="1" applyFill="1" applyBorder="1" applyAlignment="1">
      <alignment horizontal="center" vertical="center"/>
    </xf>
    <xf numFmtId="56" fontId="0" fillId="0" borderId="7" xfId="0" applyNumberFormat="1" applyFill="1" applyBorder="1" applyAlignment="1">
      <alignment horizontal="center" vertical="center"/>
    </xf>
    <xf numFmtId="0" fontId="15" fillId="3" borderId="6"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0" fillId="0" borderId="3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15" xfId="0" applyBorder="1" applyAlignment="1">
      <alignment horizontal="center"/>
    </xf>
    <xf numFmtId="0" fontId="0" fillId="0" borderId="37" xfId="0" applyBorder="1" applyAlignment="1">
      <alignment horizontal="center"/>
    </xf>
    <xf numFmtId="0" fontId="0" fillId="0" borderId="38" xfId="0"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xf numFmtId="0" fontId="0" fillId="3" borderId="6" xfId="0" applyFill="1" applyBorder="1" applyAlignment="1">
      <alignment horizontal="center" vertical="center" textRotation="255"/>
    </xf>
    <xf numFmtId="0" fontId="0" fillId="3" borderId="13" xfId="0" applyFill="1" applyBorder="1" applyAlignment="1">
      <alignment horizontal="center" vertical="center" textRotation="255"/>
    </xf>
    <xf numFmtId="0" fontId="0" fillId="3" borderId="7" xfId="0" applyFill="1" applyBorder="1" applyAlignment="1">
      <alignment horizontal="center" vertical="center" textRotation="255"/>
    </xf>
    <xf numFmtId="0" fontId="0" fillId="2" borderId="2" xfId="0" applyFill="1" applyBorder="1" applyAlignment="1">
      <alignment horizontal="center"/>
    </xf>
    <xf numFmtId="0" fontId="0" fillId="2" borderId="17" xfId="0" applyFill="1" applyBorder="1" applyAlignment="1">
      <alignment horizontal="center"/>
    </xf>
    <xf numFmtId="0" fontId="0" fillId="2" borderId="25" xfId="0" applyFill="1" applyBorder="1" applyAlignment="1">
      <alignment horizontal="center"/>
    </xf>
    <xf numFmtId="0" fontId="0" fillId="4" borderId="6" xfId="0" applyFill="1" applyBorder="1" applyAlignment="1">
      <alignment horizontal="center" vertical="center" textRotation="255"/>
    </xf>
    <xf numFmtId="0" fontId="0" fillId="4" borderId="13" xfId="0" applyFill="1" applyBorder="1" applyAlignment="1">
      <alignment horizontal="center" vertical="center" textRotation="255"/>
    </xf>
    <xf numFmtId="0" fontId="0" fillId="4" borderId="7" xfId="0" applyFill="1" applyBorder="1" applyAlignment="1">
      <alignment horizontal="center" vertical="center" textRotation="255"/>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0" fillId="2" borderId="1" xfId="0" applyFill="1" applyBorder="1" applyAlignment="1">
      <alignment horizontal="center"/>
    </xf>
    <xf numFmtId="0" fontId="0" fillId="0" borderId="2" xfId="0" applyBorder="1" applyAlignment="1">
      <alignment horizontal="left" indent="2"/>
    </xf>
    <xf numFmtId="0" fontId="0" fillId="0" borderId="25" xfId="0" applyBorder="1" applyAlignment="1">
      <alignment horizontal="left" indent="2"/>
    </xf>
    <xf numFmtId="49" fontId="0" fillId="0" borderId="1" xfId="0" applyNumberFormat="1" applyBorder="1" applyAlignment="1">
      <alignment/>
    </xf>
    <xf numFmtId="0" fontId="8" fillId="0" borderId="0" xfId="0" applyFont="1" applyAlignment="1">
      <alignment horizontal="center"/>
    </xf>
    <xf numFmtId="0" fontId="2" fillId="0" borderId="2" xfId="0" applyFont="1" applyBorder="1" applyAlignment="1">
      <alignment horizontal="center"/>
    </xf>
    <xf numFmtId="0" fontId="2" fillId="0" borderId="25" xfId="0" applyFont="1" applyBorder="1" applyAlignment="1">
      <alignment horizontal="center"/>
    </xf>
    <xf numFmtId="0" fontId="2" fillId="0" borderId="1" xfId="0" applyFont="1" applyBorder="1" applyAlignment="1">
      <alignment horizontal="center"/>
    </xf>
    <xf numFmtId="0" fontId="4" fillId="0" borderId="2" xfId="0" applyFont="1" applyBorder="1" applyAlignment="1">
      <alignment horizontal="left" indent="2" shrinkToFit="1"/>
    </xf>
    <xf numFmtId="0" fontId="4" fillId="0" borderId="25" xfId="0" applyFont="1" applyBorder="1" applyAlignment="1">
      <alignment horizontal="left" indent="2" shrinkToFit="1"/>
    </xf>
    <xf numFmtId="0" fontId="0" fillId="0" borderId="25" xfId="0" applyBorder="1" applyAlignment="1">
      <alignment horizontal="center"/>
    </xf>
    <xf numFmtId="49" fontId="5" fillId="0" borderId="2" xfId="0" applyNumberFormat="1" applyFont="1" applyBorder="1" applyAlignment="1">
      <alignment wrapText="1" shrinkToFit="1"/>
    </xf>
    <xf numFmtId="49" fontId="5" fillId="0" borderId="25" xfId="0" applyNumberFormat="1" applyFont="1" applyBorder="1" applyAlignment="1">
      <alignment wrapText="1" shrinkToFit="1"/>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Border="1" applyAlignment="1">
      <alignment horizontal="left" indent="2"/>
    </xf>
    <xf numFmtId="49" fontId="0" fillId="0" borderId="0" xfId="0" applyNumberFormat="1" applyFont="1" applyBorder="1" applyAlignment="1">
      <alignment shrinkToFit="1"/>
    </xf>
    <xf numFmtId="0" fontId="0" fillId="0" borderId="0" xfId="0" applyFont="1" applyBorder="1" applyAlignment="1">
      <alignment horizontal="center"/>
    </xf>
    <xf numFmtId="0" fontId="4" fillId="0" borderId="0" xfId="0" applyFont="1" applyBorder="1" applyAlignment="1">
      <alignment horizontal="left" indent="2" shrinkToFit="1"/>
    </xf>
    <xf numFmtId="49" fontId="5" fillId="0" borderId="0" xfId="0" applyNumberFormat="1" applyFont="1" applyBorder="1" applyAlignment="1">
      <alignment wrapText="1" shrinkToFit="1"/>
    </xf>
    <xf numFmtId="0" fontId="2" fillId="0" borderId="0" xfId="0" applyFont="1" applyBorder="1" applyAlignment="1">
      <alignment horizontal="center"/>
    </xf>
    <xf numFmtId="49" fontId="0" fillId="0" borderId="1" xfId="0" applyNumberFormat="1" applyFont="1" applyBorder="1" applyAlignment="1">
      <alignment/>
    </xf>
    <xf numFmtId="49" fontId="0" fillId="0" borderId="2" xfId="0" applyNumberFormat="1" applyFont="1" applyBorder="1" applyAlignment="1">
      <alignment shrinkToFit="1"/>
    </xf>
    <xf numFmtId="49" fontId="0" fillId="0" borderId="25" xfId="0" applyNumberFormat="1" applyFont="1" applyBorder="1" applyAlignment="1">
      <alignment shrinkToFit="1"/>
    </xf>
    <xf numFmtId="0" fontId="0" fillId="0" borderId="2" xfId="0" applyFont="1" applyBorder="1" applyAlignment="1">
      <alignment/>
    </xf>
    <xf numFmtId="0" fontId="0" fillId="0" borderId="25" xfId="0" applyFont="1" applyBorder="1" applyAlignment="1">
      <alignment/>
    </xf>
    <xf numFmtId="49" fontId="0" fillId="0" borderId="1" xfId="0" applyNumberFormat="1" applyFont="1" applyBorder="1" applyAlignment="1">
      <alignment/>
    </xf>
    <xf numFmtId="0" fontId="0" fillId="0" borderId="2" xfId="0" applyFont="1" applyBorder="1" applyAlignment="1">
      <alignment horizontal="left" indent="2"/>
    </xf>
    <xf numFmtId="0" fontId="0" fillId="0" borderId="25" xfId="0" applyFont="1" applyBorder="1" applyAlignment="1">
      <alignment horizontal="left" indent="2"/>
    </xf>
    <xf numFmtId="0" fontId="0" fillId="0" borderId="2" xfId="0" applyFont="1" applyBorder="1" applyAlignment="1">
      <alignment horizontal="left" indent="2"/>
    </xf>
    <xf numFmtId="0" fontId="0" fillId="0" borderId="25" xfId="0" applyFont="1" applyBorder="1" applyAlignment="1">
      <alignment horizontal="left" indent="2"/>
    </xf>
    <xf numFmtId="0" fontId="0" fillId="0" borderId="2" xfId="0" applyFont="1" applyBorder="1" applyAlignment="1">
      <alignment horizontal="center"/>
    </xf>
    <xf numFmtId="0" fontId="0" fillId="0" borderId="25" xfId="0" applyFont="1" applyBorder="1" applyAlignment="1">
      <alignment horizontal="center"/>
    </xf>
    <xf numFmtId="49" fontId="0" fillId="0" borderId="2" xfId="0" applyNumberFormat="1" applyBorder="1" applyAlignment="1">
      <alignment shrinkToFit="1"/>
    </xf>
    <xf numFmtId="49" fontId="0" fillId="0" borderId="25" xfId="0" applyNumberFormat="1" applyBorder="1" applyAlignment="1">
      <alignment shrinkToFit="1"/>
    </xf>
    <xf numFmtId="0" fontId="0" fillId="0" borderId="2" xfId="0" applyBorder="1" applyAlignment="1">
      <alignment/>
    </xf>
    <xf numFmtId="0" fontId="0" fillId="0" borderId="25" xfId="0" applyBorder="1" applyAlignment="1">
      <alignment/>
    </xf>
    <xf numFmtId="0" fontId="4" fillId="0" borderId="2" xfId="0" applyFont="1" applyBorder="1" applyAlignment="1">
      <alignment horizontal="left" indent="1"/>
    </xf>
    <xf numFmtId="0" fontId="4" fillId="0" borderId="25" xfId="0" applyFont="1" applyBorder="1" applyAlignment="1">
      <alignment horizontal="left" indent="1"/>
    </xf>
    <xf numFmtId="49" fontId="5" fillId="0" borderId="1" xfId="0" applyNumberFormat="1" applyFont="1" applyBorder="1" applyAlignment="1">
      <alignment/>
    </xf>
    <xf numFmtId="0" fontId="0" fillId="0" borderId="2" xfId="0" applyBorder="1" applyAlignment="1">
      <alignment horizontal="left" indent="1"/>
    </xf>
    <xf numFmtId="0" fontId="0" fillId="0" borderId="25" xfId="0" applyBorder="1" applyAlignment="1">
      <alignment horizontal="left" indent="1"/>
    </xf>
    <xf numFmtId="49" fontId="5" fillId="0" borderId="2" xfId="0" applyNumberFormat="1" applyFont="1" applyBorder="1" applyAlignment="1">
      <alignment wrapText="1"/>
    </xf>
    <xf numFmtId="49" fontId="5" fillId="0" borderId="25" xfId="0" applyNumberFormat="1" applyFont="1" applyBorder="1" applyAlignment="1">
      <alignment wrapText="1"/>
    </xf>
    <xf numFmtId="0" fontId="0" fillId="0" borderId="0" xfId="0" applyBorder="1" applyAlignment="1">
      <alignment horizontal="left" indent="2"/>
    </xf>
    <xf numFmtId="49" fontId="0" fillId="0" borderId="0" xfId="0" applyNumberFormat="1" applyBorder="1" applyAlignment="1">
      <alignment/>
    </xf>
    <xf numFmtId="0" fontId="0" fillId="0" borderId="0" xfId="0" applyBorder="1" applyAlignment="1">
      <alignment horizontal="center"/>
    </xf>
    <xf numFmtId="49" fontId="0" fillId="0" borderId="0" xfId="0" applyNumberFormat="1" applyBorder="1" applyAlignment="1">
      <alignment shrinkToFit="1"/>
    </xf>
    <xf numFmtId="0" fontId="0" fillId="0" borderId="0"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57150</xdr:rowOff>
    </xdr:from>
    <xdr:to>
      <xdr:col>9</xdr:col>
      <xdr:colOff>533400</xdr:colOff>
      <xdr:row>10</xdr:row>
      <xdr:rowOff>19050</xdr:rowOff>
    </xdr:to>
    <xdr:sp>
      <xdr:nvSpPr>
        <xdr:cNvPr id="1" name="AutoShape 22"/>
        <xdr:cNvSpPr>
          <a:spLocks/>
        </xdr:cNvSpPr>
      </xdr:nvSpPr>
      <xdr:spPr>
        <a:xfrm>
          <a:off x="352425" y="57150"/>
          <a:ext cx="6877050" cy="1714500"/>
        </a:xfrm>
        <a:prstGeom prst="doubleWav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6</xdr:row>
      <xdr:rowOff>0</xdr:rowOff>
    </xdr:from>
    <xdr:to>
      <xdr:col>8</xdr:col>
      <xdr:colOff>419100</xdr:colOff>
      <xdr:row>7</xdr:row>
      <xdr:rowOff>104775</xdr:rowOff>
    </xdr:to>
    <xdr:sp>
      <xdr:nvSpPr>
        <xdr:cNvPr id="2" name="Rectangle 1"/>
        <xdr:cNvSpPr>
          <a:spLocks/>
        </xdr:cNvSpPr>
      </xdr:nvSpPr>
      <xdr:spPr>
        <a:xfrm>
          <a:off x="6257925" y="1066800"/>
          <a:ext cx="314325" cy="276225"/>
        </a:xfrm>
        <a:prstGeom prst="rect">
          <a:avLst/>
        </a:prstGeom>
        <a:blipFill>
          <a:blip r:embed="rId2"/>
          <a:srcRect/>
          <a:stretch>
            <a:fillRect/>
          </a:stretch>
        </a:blip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48</xdr:row>
      <xdr:rowOff>0</xdr:rowOff>
    </xdr:from>
    <xdr:to>
      <xdr:col>8</xdr:col>
      <xdr:colOff>0</xdr:colOff>
      <xdr:row>48</xdr:row>
      <xdr:rowOff>0</xdr:rowOff>
    </xdr:to>
    <xdr:sp>
      <xdr:nvSpPr>
        <xdr:cNvPr id="3" name="TextBox 2"/>
        <xdr:cNvSpPr txBox="1">
          <a:spLocks noChangeArrowheads="1"/>
        </xdr:cNvSpPr>
      </xdr:nvSpPr>
      <xdr:spPr>
        <a:xfrm>
          <a:off x="171450" y="9525000"/>
          <a:ext cx="5981700" cy="0"/>
        </a:xfrm>
        <a:prstGeom prst="rect">
          <a:avLst/>
        </a:prstGeom>
        <a:no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平成１３年度パソコン研修会（案）
</a:t>
          </a:r>
          <a:r>
            <a:rPr lang="en-US" cap="none" sz="1100" b="0" i="0" u="none" baseline="0">
              <a:latin typeface="ＭＳ Ｐゴシック"/>
              <a:ea typeface="ＭＳ Ｐゴシック"/>
              <a:cs typeface="ＭＳ Ｐゴシック"/>
            </a:rPr>
            <a:t>
</a:t>
          </a:r>
        </a:p>
      </xdr:txBody>
    </xdr:sp>
    <xdr:clientData/>
  </xdr:twoCellAnchor>
  <xdr:twoCellAnchor>
    <xdr:from>
      <xdr:col>2</xdr:col>
      <xdr:colOff>333375</xdr:colOff>
      <xdr:row>37</xdr:row>
      <xdr:rowOff>123825</xdr:rowOff>
    </xdr:from>
    <xdr:to>
      <xdr:col>8</xdr:col>
      <xdr:colOff>9525</xdr:colOff>
      <xdr:row>39</xdr:row>
      <xdr:rowOff>104775</xdr:rowOff>
    </xdr:to>
    <xdr:sp>
      <xdr:nvSpPr>
        <xdr:cNvPr id="4" name="TextBox 4"/>
        <xdr:cNvSpPr txBox="1">
          <a:spLocks noChangeArrowheads="1"/>
        </xdr:cNvSpPr>
      </xdr:nvSpPr>
      <xdr:spPr>
        <a:xfrm>
          <a:off x="762000" y="7143750"/>
          <a:ext cx="5400675" cy="323850"/>
        </a:xfrm>
        <a:prstGeom prst="rect">
          <a:avLst/>
        </a:prstGeom>
        <a:solidFill>
          <a:srgbClr val="FFFFFF"/>
        </a:solidFill>
        <a:ln w="9525" cmpd="sng">
          <a:noFill/>
        </a:ln>
      </xdr:spPr>
      <xdr:txBody>
        <a:bodyPr vertOverflow="clip" wrap="square"/>
        <a:p>
          <a:pPr algn="l">
            <a:defRPr/>
          </a:pPr>
          <a:r>
            <a:rPr lang="en-US" cap="none" sz="1400" b="1" i="0" u="none" baseline="0"/>
            <a:t>ホームページシステム（SHIFT）セミナー受講「申込書」</a:t>
          </a:r>
        </a:p>
      </xdr:txBody>
    </xdr:sp>
    <xdr:clientData/>
  </xdr:twoCellAnchor>
  <xdr:twoCellAnchor>
    <xdr:from>
      <xdr:col>2</xdr:col>
      <xdr:colOff>114300</xdr:colOff>
      <xdr:row>29</xdr:row>
      <xdr:rowOff>142875</xdr:rowOff>
    </xdr:from>
    <xdr:to>
      <xdr:col>8</xdr:col>
      <xdr:colOff>361950</xdr:colOff>
      <xdr:row>34</xdr:row>
      <xdr:rowOff>133350</xdr:rowOff>
    </xdr:to>
    <xdr:sp>
      <xdr:nvSpPr>
        <xdr:cNvPr id="5" name="TextBox 7"/>
        <xdr:cNvSpPr txBox="1">
          <a:spLocks noChangeArrowheads="1"/>
        </xdr:cNvSpPr>
      </xdr:nvSpPr>
      <xdr:spPr>
        <a:xfrm>
          <a:off x="542925" y="5781675"/>
          <a:ext cx="5972175" cy="8477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注１）　役場敷地内の駐車場には台数に限りがありますのでご了承下さい。
注2）　申込後にキャンセルされる方は、必ず２日前までにご連絡下さい。
　　＊</a:t>
          </a:r>
          <a:r>
            <a:rPr lang="en-US" cap="none" sz="1100" b="1" i="0" u="none" baseline="0">
              <a:latin typeface="ＭＳ Ｐゴシック"/>
              <a:ea typeface="ＭＳ Ｐゴシック"/>
              <a:cs typeface="ＭＳ Ｐゴシック"/>
            </a:rPr>
            <a:t>受講申込み事業所は、ぜひ商工会ＳＨＩＦＴへの登録申請をお願い致します。</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ネットショップ（買物カゴ）をご希望の事業所は、申込書の希望欄を○で囲んで下さい。</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twoCellAnchor>
    <xdr:from>
      <xdr:col>2</xdr:col>
      <xdr:colOff>400050</xdr:colOff>
      <xdr:row>1</xdr:row>
      <xdr:rowOff>123825</xdr:rowOff>
    </xdr:from>
    <xdr:to>
      <xdr:col>4</xdr:col>
      <xdr:colOff>381000</xdr:colOff>
      <xdr:row>3</xdr:row>
      <xdr:rowOff>85725</xdr:rowOff>
    </xdr:to>
    <xdr:sp>
      <xdr:nvSpPr>
        <xdr:cNvPr id="6" name="AutoShape 8"/>
        <xdr:cNvSpPr>
          <a:spLocks/>
        </xdr:cNvSpPr>
      </xdr:nvSpPr>
      <xdr:spPr>
        <a:xfrm>
          <a:off x="828675" y="257175"/>
          <a:ext cx="1181100" cy="381000"/>
        </a:xfrm>
        <a:prstGeom prst="rect"/>
        <a:noFill/>
      </xdr:spPr>
      <xdr:txBody>
        <a:bodyPr fromWordArt="1" wrap="none">
          <a:prstTxWarp prst="textCanDown"/>
        </a:bodyPr>
        <a:p>
          <a:pPr algn="ctr"/>
          <a:r>
            <a:rPr sz="3600" kern="10" spc="0">
              <a:ln w="9525" cmpd="sng">
                <a:solidFill>
                  <a:srgbClr val="000000"/>
                </a:solidFill>
                <a:headEnd type="none"/>
                <a:tailEnd type="none"/>
              </a:ln>
              <a:solidFill>
                <a:srgbClr val="000000"/>
              </a:solidFill>
              <a:latin typeface="HG創英角ﾎﾟｯﾌﾟ体"/>
              <a:cs typeface="HG創英角ﾎﾟｯﾌﾟ体"/>
            </a:rPr>
            <a:t>商工会会員支援</a:t>
          </a:r>
        </a:p>
      </xdr:txBody>
    </xdr:sp>
    <xdr:clientData/>
  </xdr:twoCellAnchor>
  <xdr:twoCellAnchor>
    <xdr:from>
      <xdr:col>7</xdr:col>
      <xdr:colOff>885825</xdr:colOff>
      <xdr:row>8</xdr:row>
      <xdr:rowOff>38100</xdr:rowOff>
    </xdr:from>
    <xdr:to>
      <xdr:col>9</xdr:col>
      <xdr:colOff>285750</xdr:colOff>
      <xdr:row>9</xdr:row>
      <xdr:rowOff>28575</xdr:rowOff>
    </xdr:to>
    <xdr:sp>
      <xdr:nvSpPr>
        <xdr:cNvPr id="7" name="AutoShape 10"/>
        <xdr:cNvSpPr>
          <a:spLocks/>
        </xdr:cNvSpPr>
      </xdr:nvSpPr>
      <xdr:spPr>
        <a:xfrm>
          <a:off x="5657850" y="1447800"/>
          <a:ext cx="1323975" cy="1619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00"/>
              </a:solidFill>
              <a:latin typeface="ＭＳ 明朝"/>
              <a:cs typeface="ＭＳ 明朝"/>
            </a:rPr>
            <a:t>主催：西原町商工会</a:t>
          </a:r>
        </a:p>
      </xdr:txBody>
    </xdr:sp>
    <xdr:clientData/>
  </xdr:twoCellAnchor>
  <xdr:twoCellAnchor>
    <xdr:from>
      <xdr:col>7</xdr:col>
      <xdr:colOff>647700</xdr:colOff>
      <xdr:row>25</xdr:row>
      <xdr:rowOff>0</xdr:rowOff>
    </xdr:from>
    <xdr:to>
      <xdr:col>9</xdr:col>
      <xdr:colOff>228600</xdr:colOff>
      <xdr:row>28</xdr:row>
      <xdr:rowOff>95250</xdr:rowOff>
    </xdr:to>
    <xdr:sp>
      <xdr:nvSpPr>
        <xdr:cNvPr id="8" name="AutoShape 16"/>
        <xdr:cNvSpPr>
          <a:spLocks/>
        </xdr:cNvSpPr>
      </xdr:nvSpPr>
      <xdr:spPr>
        <a:xfrm>
          <a:off x="5419725" y="4762500"/>
          <a:ext cx="1504950" cy="752475"/>
        </a:xfrm>
        <a:prstGeom prst="wedgeRoundRectCallout">
          <a:avLst>
            <a:gd name="adj1" fmla="val -70254"/>
            <a:gd name="adj2" fmla="val 39875"/>
          </a:avLst>
        </a:prstGeom>
        <a:solidFill>
          <a:srgbClr val="808080"/>
        </a:solidFill>
        <a:ln w="9525" cmpd="sng">
          <a:solidFill>
            <a:srgbClr val="000000"/>
          </a:solidFill>
          <a:headEnd type="none"/>
          <a:tailEnd type="none"/>
        </a:ln>
      </xdr:spPr>
      <xdr:txBody>
        <a:bodyPr vertOverflow="clip" wrap="square"/>
        <a:p>
          <a:pPr algn="l">
            <a:defRPr/>
          </a:pPr>
          <a:r>
            <a:rPr lang="en-US" cap="none" sz="1400" b="0" i="0" u="none" baseline="0"/>
            <a:t/>
          </a:r>
        </a:p>
      </xdr:txBody>
    </xdr:sp>
    <xdr:clientData/>
  </xdr:twoCellAnchor>
  <xdr:twoCellAnchor>
    <xdr:from>
      <xdr:col>7</xdr:col>
      <xdr:colOff>790575</xdr:colOff>
      <xdr:row>25</xdr:row>
      <xdr:rowOff>57150</xdr:rowOff>
    </xdr:from>
    <xdr:to>
      <xdr:col>9</xdr:col>
      <xdr:colOff>85725</xdr:colOff>
      <xdr:row>27</xdr:row>
      <xdr:rowOff>190500</xdr:rowOff>
    </xdr:to>
    <xdr:sp>
      <xdr:nvSpPr>
        <xdr:cNvPr id="9" name="AutoShape 17"/>
        <xdr:cNvSpPr>
          <a:spLocks/>
        </xdr:cNvSpPr>
      </xdr:nvSpPr>
      <xdr:spPr>
        <a:xfrm>
          <a:off x="5562600" y="4819650"/>
          <a:ext cx="1219200" cy="571500"/>
        </a:xfrm>
        <a:prstGeom prst="rect"/>
        <a:noFill/>
      </xdr:spPr>
      <xdr:txBody>
        <a:bodyPr fromWordArt="1" wrap="none">
          <a:prstTxWarp prst="textPlain"/>
        </a:bodyPr>
        <a:p>
          <a:pPr algn="ctr"/>
          <a:r>
            <a:rPr sz="1400" kern="10" spc="0">
              <a:ln w="9525" cmpd="sng">
                <a:noFill/>
              </a:ln>
              <a:solidFill>
                <a:srgbClr val="FFFFFF"/>
              </a:solidFill>
              <a:latin typeface="ＭＳ Ｐゴシック"/>
              <a:cs typeface="ＭＳ Ｐゴシック"/>
            </a:rPr>
            <a:t>申込締切日
9/27(月)</a:t>
          </a:r>
        </a:p>
      </xdr:txBody>
    </xdr:sp>
    <xdr:clientData/>
  </xdr:twoCellAnchor>
  <xdr:twoCellAnchor>
    <xdr:from>
      <xdr:col>2</xdr:col>
      <xdr:colOff>0</xdr:colOff>
      <xdr:row>14</xdr:row>
      <xdr:rowOff>47625</xdr:rowOff>
    </xdr:from>
    <xdr:to>
      <xdr:col>5</xdr:col>
      <xdr:colOff>828675</xdr:colOff>
      <xdr:row>16</xdr:row>
      <xdr:rowOff>76200</xdr:rowOff>
    </xdr:to>
    <xdr:grpSp>
      <xdr:nvGrpSpPr>
        <xdr:cNvPr id="10" name="Group 28"/>
        <xdr:cNvGrpSpPr>
          <a:grpSpLocks/>
        </xdr:cNvGrpSpPr>
      </xdr:nvGrpSpPr>
      <xdr:grpSpPr>
        <a:xfrm>
          <a:off x="428625" y="2638425"/>
          <a:ext cx="3076575" cy="371475"/>
          <a:chOff x="52" y="267"/>
          <a:chExt cx="342" cy="58"/>
        </a:xfrm>
        <a:solidFill>
          <a:srgbClr val="FFFFFF"/>
        </a:solidFill>
      </xdr:grpSpPr>
      <xdr:sp>
        <xdr:nvSpPr>
          <xdr:cNvPr id="11" name="Rectangle 19"/>
          <xdr:cNvSpPr>
            <a:spLocks/>
          </xdr:cNvSpPr>
        </xdr:nvSpPr>
        <xdr:spPr>
          <a:xfrm>
            <a:off x="52" y="267"/>
            <a:ext cx="342" cy="58"/>
          </a:xfrm>
          <a:prstGeom prst="round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38100</xdr:colOff>
      <xdr:row>1</xdr:row>
      <xdr:rowOff>47625</xdr:rowOff>
    </xdr:from>
    <xdr:to>
      <xdr:col>1</xdr:col>
      <xdr:colOff>247650</xdr:colOff>
      <xdr:row>3</xdr:row>
      <xdr:rowOff>57150</xdr:rowOff>
    </xdr:to>
    <xdr:sp>
      <xdr:nvSpPr>
        <xdr:cNvPr id="13" name="AutoShape 37"/>
        <xdr:cNvSpPr>
          <a:spLocks/>
        </xdr:cNvSpPr>
      </xdr:nvSpPr>
      <xdr:spPr>
        <a:xfrm>
          <a:off x="38100" y="180975"/>
          <a:ext cx="342900" cy="428625"/>
        </a:xfrm>
        <a:prstGeom prst="sun">
          <a:avLst>
            <a:gd name="adj" fmla="val -22222"/>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5</xdr:row>
      <xdr:rowOff>95250</xdr:rowOff>
    </xdr:from>
    <xdr:to>
      <xdr:col>5</xdr:col>
      <xdr:colOff>504825</xdr:colOff>
      <xdr:row>9</xdr:row>
      <xdr:rowOff>66675</xdr:rowOff>
    </xdr:to>
    <xdr:sp>
      <xdr:nvSpPr>
        <xdr:cNvPr id="14" name="AutoShape 42"/>
        <xdr:cNvSpPr>
          <a:spLocks/>
        </xdr:cNvSpPr>
      </xdr:nvSpPr>
      <xdr:spPr>
        <a:xfrm>
          <a:off x="1438275" y="990600"/>
          <a:ext cx="1743075" cy="657225"/>
        </a:xfrm>
        <a:prstGeom prst="rect"/>
        <a:noFill/>
      </xdr:spPr>
      <xdr:txBody>
        <a:bodyPr fromWordArt="1" wrap="none">
          <a:prstTxWarp prst="textWave1"/>
        </a:bodyPr>
        <a:p>
          <a:pPr algn="ctr"/>
          <a:r>
            <a:rPr sz="3600" kern="10" spc="0">
              <a:ln w="9525" cmpd="sng">
                <a:solidFill>
                  <a:srgbClr val="000000"/>
                </a:solidFill>
                <a:headEnd type="none"/>
                <a:tailEnd type="none"/>
              </a:ln>
              <a:solidFill>
                <a:srgbClr val="000000"/>
              </a:solidFill>
              <a:latin typeface="HG創英角ﾎﾟｯﾌﾟ体"/>
              <a:cs typeface="HG創英角ﾎﾟｯﾌﾟ体"/>
            </a:rPr>
            <a:t>商工会のＳＨＩＦＴで</a:t>
          </a:r>
        </a:p>
      </xdr:txBody>
    </xdr:sp>
    <xdr:clientData/>
  </xdr:twoCellAnchor>
  <xdr:twoCellAnchor>
    <xdr:from>
      <xdr:col>4</xdr:col>
      <xdr:colOff>552450</xdr:colOff>
      <xdr:row>1</xdr:row>
      <xdr:rowOff>209550</xdr:rowOff>
    </xdr:from>
    <xdr:to>
      <xdr:col>9</xdr:col>
      <xdr:colOff>19050</xdr:colOff>
      <xdr:row>5</xdr:row>
      <xdr:rowOff>95250</xdr:rowOff>
    </xdr:to>
    <xdr:sp>
      <xdr:nvSpPr>
        <xdr:cNvPr id="15" name="AutoShape 43"/>
        <xdr:cNvSpPr>
          <a:spLocks/>
        </xdr:cNvSpPr>
      </xdr:nvSpPr>
      <xdr:spPr>
        <a:xfrm>
          <a:off x="2181225" y="342900"/>
          <a:ext cx="4533900" cy="6477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00"/>
              </a:solidFill>
              <a:latin typeface="HG創英角ﾎﾟｯﾌﾟ体"/>
              <a:cs typeface="HG創英角ﾎﾟｯﾌﾟ体"/>
            </a:rPr>
            <a:t>ホームページシステムセミナー</a:t>
          </a:r>
        </a:p>
      </xdr:txBody>
    </xdr:sp>
    <xdr:clientData/>
  </xdr:twoCellAnchor>
  <xdr:twoCellAnchor>
    <xdr:from>
      <xdr:col>5</xdr:col>
      <xdr:colOff>733425</xdr:colOff>
      <xdr:row>6</xdr:row>
      <xdr:rowOff>104775</xdr:rowOff>
    </xdr:from>
    <xdr:to>
      <xdr:col>7</xdr:col>
      <xdr:colOff>619125</xdr:colOff>
      <xdr:row>8</xdr:row>
      <xdr:rowOff>76200</xdr:rowOff>
    </xdr:to>
    <xdr:sp>
      <xdr:nvSpPr>
        <xdr:cNvPr id="16" name="AutoShape 46"/>
        <xdr:cNvSpPr>
          <a:spLocks/>
        </xdr:cNvSpPr>
      </xdr:nvSpPr>
      <xdr:spPr>
        <a:xfrm rot="21339153">
          <a:off x="3409950" y="1171575"/>
          <a:ext cx="1981200" cy="314325"/>
        </a:xfrm>
        <a:prstGeom prst="rect"/>
        <a:noFill/>
      </xdr:spPr>
      <xdr:txBody>
        <a:bodyPr fromWordArt="1" wrap="none">
          <a:prstTxWarp prst="textWave2">
            <a:avLst>
              <a:gd name="adj" fmla="val 20643"/>
            </a:avLst>
          </a:prstTxWarp>
        </a:bodyPr>
        <a:p>
          <a:pPr algn="ctr"/>
          <a:r>
            <a:rPr sz="3600" kern="10" spc="0">
              <a:ln w="9525" cmpd="sng">
                <a:solidFill>
                  <a:srgbClr val="000000"/>
                </a:solidFill>
                <a:headEnd type="none"/>
                <a:tailEnd type="none"/>
              </a:ln>
              <a:solidFill>
                <a:srgbClr val="000000"/>
              </a:solidFill>
              <a:latin typeface="HG創英角ﾎﾟｯﾌﾟ体"/>
              <a:cs typeface="HG創英角ﾎﾟｯﾌﾟ体"/>
            </a:rPr>
            <a:t>無料で全国に宣伝できる</a:t>
          </a:r>
        </a:p>
      </xdr:txBody>
    </xdr:sp>
    <xdr:clientData/>
  </xdr:twoCellAnchor>
  <xdr:twoCellAnchor>
    <xdr:from>
      <xdr:col>0</xdr:col>
      <xdr:colOff>38100</xdr:colOff>
      <xdr:row>3</xdr:row>
      <xdr:rowOff>123825</xdr:rowOff>
    </xdr:from>
    <xdr:to>
      <xdr:col>1</xdr:col>
      <xdr:colOff>247650</xdr:colOff>
      <xdr:row>6</xdr:row>
      <xdr:rowOff>38100</xdr:rowOff>
    </xdr:to>
    <xdr:sp>
      <xdr:nvSpPr>
        <xdr:cNvPr id="17" name="AutoShape 54"/>
        <xdr:cNvSpPr>
          <a:spLocks/>
        </xdr:cNvSpPr>
      </xdr:nvSpPr>
      <xdr:spPr>
        <a:xfrm>
          <a:off x="38100" y="676275"/>
          <a:ext cx="342900" cy="428625"/>
        </a:xfrm>
        <a:prstGeom prst="sun">
          <a:avLst>
            <a:gd name="adj" fmla="val -22222"/>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6</xdr:row>
      <xdr:rowOff>95250</xdr:rowOff>
    </xdr:from>
    <xdr:to>
      <xdr:col>1</xdr:col>
      <xdr:colOff>247650</xdr:colOff>
      <xdr:row>9</xdr:row>
      <xdr:rowOff>9525</xdr:rowOff>
    </xdr:to>
    <xdr:sp>
      <xdr:nvSpPr>
        <xdr:cNvPr id="18" name="AutoShape 55"/>
        <xdr:cNvSpPr>
          <a:spLocks/>
        </xdr:cNvSpPr>
      </xdr:nvSpPr>
      <xdr:spPr>
        <a:xfrm>
          <a:off x="38100" y="1162050"/>
          <a:ext cx="342900" cy="428625"/>
        </a:xfrm>
        <a:prstGeom prst="sun">
          <a:avLst>
            <a:gd name="adj" fmla="val -22222"/>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666750</xdr:colOff>
      <xdr:row>5</xdr:row>
      <xdr:rowOff>161925</xdr:rowOff>
    </xdr:from>
    <xdr:to>
      <xdr:col>8</xdr:col>
      <xdr:colOff>47625</xdr:colOff>
      <xdr:row>8</xdr:row>
      <xdr:rowOff>0</xdr:rowOff>
    </xdr:to>
    <xdr:grpSp>
      <xdr:nvGrpSpPr>
        <xdr:cNvPr id="19" name="Group 60"/>
        <xdr:cNvGrpSpPr>
          <a:grpSpLocks/>
        </xdr:cNvGrpSpPr>
      </xdr:nvGrpSpPr>
      <xdr:grpSpPr>
        <a:xfrm>
          <a:off x="5438775" y="1057275"/>
          <a:ext cx="762000" cy="352425"/>
          <a:chOff x="483" y="117"/>
          <a:chExt cx="91" cy="37"/>
        </a:xfrm>
        <a:solidFill>
          <a:srgbClr val="FFFFFF"/>
        </a:solidFill>
      </xdr:grpSpPr>
      <xdr:pic>
        <xdr:nvPicPr>
          <xdr:cNvPr id="20" name="Picture 13"/>
          <xdr:cNvPicPr preferRelativeResize="1">
            <a:picLocks noChangeAspect="1"/>
          </xdr:cNvPicPr>
        </xdr:nvPicPr>
        <xdr:blipFill>
          <a:blip r:embed="rId1"/>
          <a:srcRect t="19299" b="21775"/>
          <a:stretch>
            <a:fillRect/>
          </a:stretch>
        </xdr:blipFill>
        <xdr:spPr>
          <a:xfrm rot="21240904" flipH="1">
            <a:off x="483" y="117"/>
            <a:ext cx="62" cy="37"/>
          </a:xfrm>
          <a:prstGeom prst="rect">
            <a:avLst/>
          </a:prstGeom>
          <a:noFill/>
          <a:ln w="9525" cmpd="sng">
            <a:noFill/>
          </a:ln>
        </xdr:spPr>
      </xdr:pic>
      <xdr:sp>
        <xdr:nvSpPr>
          <xdr:cNvPr id="21" name="Rectangle 56"/>
          <xdr:cNvSpPr>
            <a:spLocks/>
          </xdr:cNvSpPr>
        </xdr:nvSpPr>
        <xdr:spPr>
          <a:xfrm rot="21089478">
            <a:off x="543" y="123"/>
            <a:ext cx="31" cy="22"/>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1009650</xdr:colOff>
      <xdr:row>49</xdr:row>
      <xdr:rowOff>123825</xdr:rowOff>
    </xdr:from>
    <xdr:to>
      <xdr:col>5</xdr:col>
      <xdr:colOff>333375</xdr:colOff>
      <xdr:row>49</xdr:row>
      <xdr:rowOff>171450</xdr:rowOff>
    </xdr:to>
    <xdr:sp>
      <xdr:nvSpPr>
        <xdr:cNvPr id="22" name="Line 65"/>
        <xdr:cNvSpPr>
          <a:spLocks/>
        </xdr:cNvSpPr>
      </xdr:nvSpPr>
      <xdr:spPr>
        <a:xfrm flipH="1" flipV="1">
          <a:off x="2638425" y="9782175"/>
          <a:ext cx="371475"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123825</xdr:rowOff>
    </xdr:from>
    <xdr:to>
      <xdr:col>0</xdr:col>
      <xdr:colOff>838200</xdr:colOff>
      <xdr:row>4</xdr:row>
      <xdr:rowOff>85725</xdr:rowOff>
    </xdr:to>
    <xdr:sp>
      <xdr:nvSpPr>
        <xdr:cNvPr id="1" name="Rectangle 1"/>
        <xdr:cNvSpPr>
          <a:spLocks/>
        </xdr:cNvSpPr>
      </xdr:nvSpPr>
      <xdr:spPr>
        <a:xfrm>
          <a:off x="190500" y="123825"/>
          <a:ext cx="647700" cy="647700"/>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45</xdr:row>
      <xdr:rowOff>0</xdr:rowOff>
    </xdr:from>
    <xdr:to>
      <xdr:col>7</xdr:col>
      <xdr:colOff>571500</xdr:colOff>
      <xdr:row>45</xdr:row>
      <xdr:rowOff>0</xdr:rowOff>
    </xdr:to>
    <xdr:sp>
      <xdr:nvSpPr>
        <xdr:cNvPr id="2" name="TextBox 2"/>
        <xdr:cNvSpPr txBox="1">
          <a:spLocks noChangeArrowheads="1"/>
        </xdr:cNvSpPr>
      </xdr:nvSpPr>
      <xdr:spPr>
        <a:xfrm>
          <a:off x="38100" y="10391775"/>
          <a:ext cx="6972300" cy="0"/>
        </a:xfrm>
        <a:prstGeom prst="rect">
          <a:avLst/>
        </a:prstGeom>
        <a:no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平成１３年度パソコン研修会（案）
</a:t>
          </a:r>
          <a:r>
            <a:rPr lang="en-US" cap="none" sz="1100" b="0" i="0" u="none" baseline="0">
              <a:latin typeface="ＭＳ Ｐゴシック"/>
              <a:ea typeface="ＭＳ Ｐゴシック"/>
              <a:cs typeface="ＭＳ Ｐゴシック"/>
            </a:rPr>
            <a:t>
</a:t>
          </a:r>
        </a:p>
      </xdr:txBody>
    </xdr:sp>
    <xdr:clientData/>
  </xdr:twoCellAnchor>
  <xdr:twoCellAnchor>
    <xdr:from>
      <xdr:col>0</xdr:col>
      <xdr:colOff>323850</xdr:colOff>
      <xdr:row>5</xdr:row>
      <xdr:rowOff>152400</xdr:rowOff>
    </xdr:from>
    <xdr:to>
      <xdr:col>5</xdr:col>
      <xdr:colOff>866775</xdr:colOff>
      <xdr:row>8</xdr:row>
      <xdr:rowOff>95250</xdr:rowOff>
    </xdr:to>
    <xdr:sp>
      <xdr:nvSpPr>
        <xdr:cNvPr id="3" name="TextBox 4"/>
        <xdr:cNvSpPr txBox="1">
          <a:spLocks noChangeArrowheads="1"/>
        </xdr:cNvSpPr>
      </xdr:nvSpPr>
      <xdr:spPr>
        <a:xfrm>
          <a:off x="323850" y="1009650"/>
          <a:ext cx="5133975" cy="45720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1" i="0" u="none" baseline="0">
              <a:latin typeface="ＭＳ Ｐ明朝"/>
              <a:ea typeface="ＭＳ Ｐ明朝"/>
              <a:cs typeface="ＭＳ Ｐ明朝"/>
            </a:rPr>
            <a:t>西原町商工会では、「平成14年度IT研修会」を下記のとおり開催致します。
研修会を受講ご希望の方は「申込書」に必要事項を記入の上お申込み下さい。</a:t>
          </a:r>
          <a:r>
            <a:rPr lang="en-US" cap="none" sz="1100" b="0" i="0" u="none" baseline="0">
              <a:latin typeface="ＭＳ Ｐゴシック"/>
              <a:ea typeface="ＭＳ Ｐゴシック"/>
              <a:cs typeface="ＭＳ Ｐゴシック"/>
            </a:rPr>
            <a:t>
</a:t>
          </a:r>
        </a:p>
      </xdr:txBody>
    </xdr:sp>
    <xdr:clientData/>
  </xdr:twoCellAnchor>
  <xdr:twoCellAnchor>
    <xdr:from>
      <xdr:col>0</xdr:col>
      <xdr:colOff>1000125</xdr:colOff>
      <xdr:row>32</xdr:row>
      <xdr:rowOff>114300</xdr:rowOff>
    </xdr:from>
    <xdr:to>
      <xdr:col>6</xdr:col>
      <xdr:colOff>723900</xdr:colOff>
      <xdr:row>34</xdr:row>
      <xdr:rowOff>9525</xdr:rowOff>
    </xdr:to>
    <xdr:sp>
      <xdr:nvSpPr>
        <xdr:cNvPr id="4" name="TextBox 5"/>
        <xdr:cNvSpPr txBox="1">
          <a:spLocks noChangeArrowheads="1"/>
        </xdr:cNvSpPr>
      </xdr:nvSpPr>
      <xdr:spPr>
        <a:xfrm>
          <a:off x="1000125" y="7210425"/>
          <a:ext cx="5276850" cy="285750"/>
        </a:xfrm>
        <a:prstGeom prst="rect">
          <a:avLst/>
        </a:prstGeom>
        <a:solidFill>
          <a:srgbClr val="FFFFFF"/>
        </a:solidFill>
        <a:ln w="9525" cmpd="sng">
          <a:noFill/>
        </a:ln>
      </xdr:spPr>
      <xdr:txBody>
        <a:bodyPr vertOverflow="clip" wrap="square"/>
        <a:p>
          <a:pPr algn="l">
            <a:defRPr/>
          </a:pPr>
          <a:r>
            <a:rPr lang="en-US" cap="none" sz="1600" b="1" i="0" u="none" baseline="0">
              <a:latin typeface="ＤＦPOP体"/>
              <a:ea typeface="ＤＦPOP体"/>
              <a:cs typeface="ＤＦPOP体"/>
            </a:rPr>
            <a:t>パソコン研修会「受講申込書」</a:t>
          </a:r>
          <a:r>
            <a:rPr lang="en-US" cap="none" sz="900" b="0" i="0" u="none" baseline="0">
              <a:latin typeface="ＭＳ Ｐゴシック"/>
              <a:ea typeface="ＭＳ Ｐゴシック"/>
              <a:cs typeface="ＭＳ Ｐゴシック"/>
            </a:rPr>
            <a:t>（切り取らないでそのまま送付下さい）</a:t>
          </a:r>
        </a:p>
      </xdr:txBody>
    </xdr:sp>
    <xdr:clientData/>
  </xdr:twoCellAnchor>
  <xdr:twoCellAnchor>
    <xdr:from>
      <xdr:col>7</xdr:col>
      <xdr:colOff>161925</xdr:colOff>
      <xdr:row>5</xdr:row>
      <xdr:rowOff>28575</xdr:rowOff>
    </xdr:from>
    <xdr:to>
      <xdr:col>7</xdr:col>
      <xdr:colOff>542925</xdr:colOff>
      <xdr:row>7</xdr:row>
      <xdr:rowOff>66675</xdr:rowOff>
    </xdr:to>
    <xdr:sp>
      <xdr:nvSpPr>
        <xdr:cNvPr id="5" name="TextBox 6"/>
        <xdr:cNvSpPr txBox="1">
          <a:spLocks noChangeArrowheads="1"/>
        </xdr:cNvSpPr>
      </xdr:nvSpPr>
      <xdr:spPr>
        <a:xfrm>
          <a:off x="6600825" y="885825"/>
          <a:ext cx="381000" cy="3810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公印
省略</a:t>
          </a:r>
          <a:r>
            <a:rPr lang="en-US" cap="none" sz="1100" b="0" i="0" u="none" baseline="0">
              <a:latin typeface="ＭＳ Ｐゴシック"/>
              <a:ea typeface="ＭＳ Ｐゴシック"/>
              <a:cs typeface="ＭＳ Ｐゴシック"/>
            </a:rPr>
            <a:t>
</a:t>
          </a:r>
        </a:p>
      </xdr:txBody>
    </xdr:sp>
    <xdr:clientData/>
  </xdr:twoCellAnchor>
  <xdr:twoCellAnchor>
    <xdr:from>
      <xdr:col>0</xdr:col>
      <xdr:colOff>76200</xdr:colOff>
      <xdr:row>17</xdr:row>
      <xdr:rowOff>38100</xdr:rowOff>
    </xdr:from>
    <xdr:to>
      <xdr:col>3</xdr:col>
      <xdr:colOff>1390650</xdr:colOff>
      <xdr:row>23</xdr:row>
      <xdr:rowOff>66675</xdr:rowOff>
    </xdr:to>
    <xdr:sp>
      <xdr:nvSpPr>
        <xdr:cNvPr id="6" name="TextBox 7"/>
        <xdr:cNvSpPr txBox="1">
          <a:spLocks noChangeArrowheads="1"/>
        </xdr:cNvSpPr>
      </xdr:nvSpPr>
      <xdr:spPr>
        <a:xfrm>
          <a:off x="76200" y="4486275"/>
          <a:ext cx="3952875" cy="1057275"/>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◎場　所</a:t>
          </a:r>
          <a:r>
            <a:rPr lang="en-US" cap="none" sz="1100" b="0" i="0" u="none" baseline="0">
              <a:latin typeface="ＭＳ Ｐゴシック"/>
              <a:ea typeface="ＭＳ Ｐゴシック"/>
              <a:cs typeface="ＭＳ Ｐゴシック"/>
            </a:rPr>
            <a:t>：西原町商工会
</a:t>
          </a:r>
          <a:r>
            <a:rPr lang="en-US" cap="none" sz="1100" b="1" i="0" u="none" baseline="0">
              <a:latin typeface="ＭＳ Ｐゴシック"/>
              <a:ea typeface="ＭＳ Ｐゴシック"/>
              <a:cs typeface="ＭＳ Ｐゴシック"/>
            </a:rPr>
            <a:t>◎定　員</a:t>
          </a:r>
          <a:r>
            <a:rPr lang="en-US" cap="none" sz="1100" b="0" i="0" u="none" baseline="0">
              <a:latin typeface="ＭＳ Ｐゴシック"/>
              <a:ea typeface="ＭＳ Ｐゴシック"/>
              <a:cs typeface="ＭＳ Ｐゴシック"/>
            </a:rPr>
            <a:t>：１回１０名（１０名×3回開催）
</a:t>
          </a:r>
          <a:r>
            <a:rPr lang="en-US" cap="none" sz="1100" b="1" i="0" u="none" baseline="0">
              <a:latin typeface="ＭＳ Ｐゴシック"/>
              <a:ea typeface="ＭＳ Ｐゴシック"/>
              <a:cs typeface="ＭＳ Ｐゴシック"/>
            </a:rPr>
            <a:t>◎受講料</a:t>
          </a:r>
          <a:r>
            <a:rPr lang="en-US" cap="none" sz="1100" b="0" i="0" u="none" baseline="0">
              <a:latin typeface="ＭＳ Ｐゴシック"/>
              <a:ea typeface="ＭＳ Ｐゴシック"/>
              <a:cs typeface="ＭＳ Ｐゴシック"/>
            </a:rPr>
            <a:t>：ﾊﾟﾜｰﾎﾟｲﾝﾄ2,000円（テキスト代込み）
　　　　　　　アクセス各2,500円（テキスト代込み）
</a:t>
          </a:r>
          <a:r>
            <a:rPr lang="en-US" cap="none" sz="1100" b="1" i="0" u="none" baseline="0">
              <a:latin typeface="ＭＳ Ｐゴシック"/>
              <a:ea typeface="ＭＳ Ｐゴシック"/>
              <a:cs typeface="ＭＳ Ｐゴシック"/>
            </a:rPr>
            <a:t>◎対　象</a:t>
          </a:r>
          <a:r>
            <a:rPr lang="en-US" cap="none" sz="1100" b="0" i="0" u="none" baseline="0">
              <a:latin typeface="ＭＳ Ｐゴシック"/>
              <a:ea typeface="ＭＳ Ｐゴシック"/>
              <a:cs typeface="ＭＳ Ｐゴシック"/>
            </a:rPr>
            <a:t>：会員企業の経営者、従業員等
</a:t>
          </a:r>
          <a:r>
            <a:rPr lang="en-US" cap="none" sz="1100" b="1" i="0" u="none" baseline="0">
              <a:latin typeface="ＭＳ Ｐゴシック"/>
              <a:ea typeface="ＭＳ Ｐゴシック"/>
              <a:cs typeface="ＭＳ Ｐゴシック"/>
            </a:rPr>
            <a:t>◎講　師：</a:t>
          </a:r>
          <a:r>
            <a:rPr lang="en-US" cap="none" sz="1100" b="0" i="0" u="none" baseline="0">
              <a:latin typeface="ＭＳ Ｐゴシック"/>
              <a:ea typeface="ＭＳ Ｐゴシック"/>
              <a:cs typeface="ＭＳ Ｐゴシック"/>
            </a:rPr>
            <a:t>㈲ﾌﾞﾚｽ・ｺﾝﾋﾟｭｰﾀ　糸数</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清</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氏･米須利恵子</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氏</a:t>
          </a:r>
          <a:r>
            <a:rPr lang="en-US" cap="none" sz="1100" b="0" i="0" u="none" baseline="0">
              <a:latin typeface="ＭＳ Ｐゴシック"/>
              <a:ea typeface="ＭＳ Ｐゴシック"/>
              <a:cs typeface="ＭＳ Ｐゴシック"/>
            </a:rPr>
            <a:t>
</a:t>
          </a:r>
        </a:p>
      </xdr:txBody>
    </xdr:sp>
    <xdr:clientData/>
  </xdr:twoCellAnchor>
  <xdr:twoCellAnchor>
    <xdr:from>
      <xdr:col>4</xdr:col>
      <xdr:colOff>161925</xdr:colOff>
      <xdr:row>18</xdr:row>
      <xdr:rowOff>114300</xdr:rowOff>
    </xdr:from>
    <xdr:to>
      <xdr:col>6</xdr:col>
      <xdr:colOff>638175</xdr:colOff>
      <xdr:row>22</xdr:row>
      <xdr:rowOff>104775</xdr:rowOff>
    </xdr:to>
    <xdr:sp>
      <xdr:nvSpPr>
        <xdr:cNvPr id="7" name="TextBox 8"/>
        <xdr:cNvSpPr txBox="1">
          <a:spLocks noChangeArrowheads="1"/>
        </xdr:cNvSpPr>
      </xdr:nvSpPr>
      <xdr:spPr>
        <a:xfrm>
          <a:off x="4371975" y="4733925"/>
          <a:ext cx="1819275" cy="676275"/>
        </a:xfrm>
        <a:prstGeom prst="rect">
          <a:avLst/>
        </a:prstGeom>
        <a:solidFill>
          <a:srgbClr val="FFFFFF"/>
        </a:solidFill>
        <a:ln w="57150" cmpd="thickThin">
          <a:solidFill>
            <a:srgbClr val="0000FF"/>
          </a:solidFill>
          <a:prstDash val="sysDash"/>
          <a:headEnd type="none"/>
          <a:tailEnd type="none"/>
        </a:ln>
      </xdr:spPr>
      <xdr:txBody>
        <a:bodyPr vertOverflow="clip" wrap="square"/>
        <a:p>
          <a:pPr algn="l">
            <a:defRPr/>
          </a:pPr>
          <a:r>
            <a:rPr lang="en-US" cap="none" sz="1400" b="1" i="0" u="none" baseline="0">
              <a:solidFill>
                <a:srgbClr val="0000FF"/>
              </a:solidFill>
              <a:latin typeface="ＤＦＰPOP体"/>
              <a:ea typeface="ＤＦＰPOP体"/>
              <a:cs typeface="ＤＦＰPOP体"/>
            </a:rPr>
            <a:t>◎受付期間</a:t>
          </a:r>
          <a:r>
            <a:rPr lang="en-US" cap="none" sz="1100" b="0" i="0" u="none" baseline="0">
              <a:solidFill>
                <a:srgbClr val="0000FF"/>
              </a:solidFill>
              <a:latin typeface="ＭＳ Ｐゴシック"/>
              <a:ea typeface="ＭＳ Ｐゴシック"/>
              <a:cs typeface="ＭＳ Ｐゴシック"/>
            </a:rPr>
            <a:t>
</a:t>
          </a:r>
          <a:r>
            <a:rPr lang="en-US" cap="none" sz="1200" b="1" i="0" u="none" baseline="0">
              <a:solidFill>
                <a:srgbClr val="0000FF"/>
              </a:solidFill>
              <a:latin typeface="ＭＳ Ｐゴシック"/>
              <a:ea typeface="ＭＳ Ｐゴシック"/>
              <a:cs typeface="ＭＳ Ｐゴシック"/>
            </a:rPr>
            <a:t>7/17（水）～7/23（火）</a:t>
          </a:r>
          <a:r>
            <a:rPr lang="en-US" cap="none" sz="1200" b="1" i="0" u="none" baseline="0">
              <a:latin typeface="ＭＳ Ｐゴシック"/>
              <a:ea typeface="ＭＳ Ｐゴシック"/>
              <a:cs typeface="ＭＳ Ｐゴシック"/>
            </a:rPr>
            <a:t>
</a:t>
          </a:r>
        </a:p>
      </xdr:txBody>
    </xdr:sp>
    <xdr:clientData/>
  </xdr:twoCellAnchor>
  <xdr:twoCellAnchor>
    <xdr:from>
      <xdr:col>0</xdr:col>
      <xdr:colOff>85725</xdr:colOff>
      <xdr:row>24</xdr:row>
      <xdr:rowOff>38100</xdr:rowOff>
    </xdr:from>
    <xdr:to>
      <xdr:col>8</xdr:col>
      <xdr:colOff>0</xdr:colOff>
      <xdr:row>30</xdr:row>
      <xdr:rowOff>104775</xdr:rowOff>
    </xdr:to>
    <xdr:sp>
      <xdr:nvSpPr>
        <xdr:cNvPr id="8" name="TextBox 9"/>
        <xdr:cNvSpPr txBox="1">
          <a:spLocks noChangeArrowheads="1"/>
        </xdr:cNvSpPr>
      </xdr:nvSpPr>
      <xdr:spPr>
        <a:xfrm>
          <a:off x="85725" y="5686425"/>
          <a:ext cx="6991350" cy="1162050"/>
        </a:xfrm>
        <a:prstGeom prst="rect">
          <a:avLst/>
        </a:prstGeom>
        <a:solidFill>
          <a:srgbClr val="FFFFFF"/>
        </a:solid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注１）</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受講ご希望の方は、下記「申込書」にて申込下さい。（ＦＡＸ申込可）</a:t>
          </a:r>
          <a:r>
            <a:rPr lang="en-US" cap="none" sz="1100" b="0" i="0" u="none" baseline="0">
              <a:latin typeface="ＭＳ Ｐゴシック"/>
              <a:ea typeface="ＭＳ Ｐゴシック"/>
              <a:cs typeface="ＭＳ Ｐゴシック"/>
            </a:rPr>
            <a:t>
　　　　＊本研修会は</a:t>
          </a:r>
          <a:r>
            <a:rPr lang="en-US" cap="none" sz="1100" b="0" i="0" u="none" baseline="0">
              <a:latin typeface="ＭＳ Ｐゴシック"/>
              <a:ea typeface="ＭＳ Ｐゴシック"/>
              <a:cs typeface="ＭＳ Ｐゴシック"/>
            </a:rPr>
            <a:t>10</a:t>
          </a:r>
          <a:r>
            <a:rPr lang="en-US" cap="none" sz="1100" b="0" i="0" u="none" baseline="0">
              <a:latin typeface="ＭＳ Ｐゴシック"/>
              <a:ea typeface="ＭＳ Ｐゴシック"/>
              <a:cs typeface="ＭＳ Ｐゴシック"/>
            </a:rPr>
            <a:t>名定員のため</a:t>
          </a:r>
          <a:r>
            <a:rPr lang="en-US" cap="none" sz="1100" b="1" i="0" u="sng" baseline="0">
              <a:latin typeface="ＭＳ Ｐゴシック"/>
              <a:ea typeface="ＭＳ Ｐゴシック"/>
              <a:cs typeface="ＭＳ Ｐゴシック"/>
            </a:rPr>
            <a:t>原則として各企業より1名の参加</a:t>
          </a:r>
          <a:r>
            <a:rPr lang="en-US" cap="none" sz="1100" b="0" i="0" u="none" baseline="0">
              <a:latin typeface="ＭＳ Ｐゴシック"/>
              <a:ea typeface="ＭＳ Ｐゴシック"/>
              <a:cs typeface="ＭＳ Ｐゴシック"/>
            </a:rPr>
            <a:t>でお願い致します。
　　　　　同日に申込が集中した場合は、受講日を調整させていただきます。　
　　　　　　　《尚、定員に達し次第締めきらせていただきます。》</a:t>
          </a:r>
          <a:r>
            <a:rPr lang="en-US" cap="none" sz="9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注２）</a:t>
          </a:r>
          <a:r>
            <a:rPr lang="en-US" cap="none" sz="1100" b="0" i="0" u="none" baseline="0">
              <a:latin typeface="ＭＳ Ｐゴシック"/>
              <a:ea typeface="ＭＳ Ｐゴシック"/>
              <a:cs typeface="ＭＳ Ｐゴシック"/>
            </a:rPr>
            <a:t>　受講料は当日お支払い下さい。
</a:t>
          </a:r>
          <a:r>
            <a:rPr lang="en-US" cap="none" sz="1100" b="1" i="0" u="none" baseline="0">
              <a:latin typeface="ＭＳ Ｐゴシック"/>
              <a:ea typeface="ＭＳ Ｐゴシック"/>
              <a:cs typeface="ＭＳ Ｐゴシック"/>
            </a:rPr>
            <a:t>注３）</a:t>
          </a:r>
          <a:r>
            <a:rPr lang="en-US" cap="none" sz="1100" b="0" i="0" u="none" baseline="0">
              <a:latin typeface="ＭＳ Ｐゴシック"/>
              <a:ea typeface="ＭＳ Ｐゴシック"/>
              <a:cs typeface="ＭＳ Ｐゴシック"/>
            </a:rPr>
            <a:t>　</a:t>
          </a:r>
          <a:r>
            <a:rPr lang="en-US" cap="none" sz="1100" b="1" i="0" u="sng" baseline="0">
              <a:latin typeface="ＭＳ Ｐゴシック"/>
              <a:ea typeface="ＭＳ Ｐゴシック"/>
              <a:cs typeface="ＭＳ Ｐゴシック"/>
            </a:rPr>
            <a:t>申込後にキャンセルされる方は、必ず前日までにご連絡下さい</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twoCellAnchor>
    <xdr:from>
      <xdr:col>0</xdr:col>
      <xdr:colOff>742950</xdr:colOff>
      <xdr:row>1</xdr:row>
      <xdr:rowOff>152400</xdr:rowOff>
    </xdr:from>
    <xdr:to>
      <xdr:col>6</xdr:col>
      <xdr:colOff>457200</xdr:colOff>
      <xdr:row>5</xdr:row>
      <xdr:rowOff>76200</xdr:rowOff>
    </xdr:to>
    <xdr:sp>
      <xdr:nvSpPr>
        <xdr:cNvPr id="9" name="AutoShape 10"/>
        <xdr:cNvSpPr>
          <a:spLocks/>
        </xdr:cNvSpPr>
      </xdr:nvSpPr>
      <xdr:spPr>
        <a:xfrm>
          <a:off x="742950" y="323850"/>
          <a:ext cx="5267325" cy="609600"/>
        </a:xfrm>
        <a:prstGeom prst="rect"/>
        <a:noFill/>
      </xdr:spPr>
      <xdr:txBody>
        <a:bodyPr fromWordArt="1" wrap="none">
          <a:prstTxWarp prst="textArchUp">
            <a:avLst>
              <a:gd name="adj" fmla="val 50000"/>
            </a:avLst>
          </a:prstTxWarp>
        </a:bodyPr>
        <a:p>
          <a:pPr algn="ctr"/>
          <a:r>
            <a:rPr sz="3600" kern="10" spc="0">
              <a:ln w="9525" cmpd="sng">
                <a:solidFill>
                  <a:srgbClr val="000000"/>
                </a:solidFill>
                <a:headEnd type="none"/>
                <a:tailEnd type="none"/>
              </a:ln>
              <a:solidFill>
                <a:srgbClr val="000000"/>
              </a:solidFill>
              <a:latin typeface="ＭＳ Ｐゴシック"/>
              <a:cs typeface="ＭＳ Ｐゴシック"/>
            </a:rPr>
            <a:t>パソコン研修会のご案内</a:t>
          </a:r>
        </a:p>
      </xdr:txBody>
    </xdr:sp>
    <xdr:clientData/>
  </xdr:twoCellAnchor>
  <xdr:twoCellAnchor>
    <xdr:from>
      <xdr:col>7</xdr:col>
      <xdr:colOff>171450</xdr:colOff>
      <xdr:row>42</xdr:row>
      <xdr:rowOff>114300</xdr:rowOff>
    </xdr:from>
    <xdr:to>
      <xdr:col>7</xdr:col>
      <xdr:colOff>342900</xdr:colOff>
      <xdr:row>43</xdr:row>
      <xdr:rowOff>66675</xdr:rowOff>
    </xdr:to>
    <xdr:sp>
      <xdr:nvSpPr>
        <xdr:cNvPr id="10" name="Line 12"/>
        <xdr:cNvSpPr>
          <a:spLocks/>
        </xdr:cNvSpPr>
      </xdr:nvSpPr>
      <xdr:spPr>
        <a:xfrm flipV="1">
          <a:off x="6610350" y="9715500"/>
          <a:ext cx="1714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5</xdr:col>
      <xdr:colOff>1181100</xdr:colOff>
      <xdr:row>15</xdr:row>
      <xdr:rowOff>9525</xdr:rowOff>
    </xdr:to>
    <xdr:sp>
      <xdr:nvSpPr>
        <xdr:cNvPr id="1" name="TextBox 1"/>
        <xdr:cNvSpPr txBox="1">
          <a:spLocks noChangeArrowheads="1"/>
        </xdr:cNvSpPr>
      </xdr:nvSpPr>
      <xdr:spPr>
        <a:xfrm>
          <a:off x="123825" y="247650"/>
          <a:ext cx="6191250" cy="2333625"/>
        </a:xfrm>
        <a:prstGeom prst="rect">
          <a:avLst/>
        </a:prstGeom>
        <a:no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平成１４年度地域総合振興事業（商工業振費）ﾊﾟｿｺﾝ研修会（案）
</a:t>
          </a:r>
          <a:r>
            <a:rPr lang="en-US" cap="none" sz="1100" b="0" i="0" u="none" baseline="0">
              <a:latin typeface="ＭＳ Ｐゴシック"/>
              <a:ea typeface="ＭＳ Ｐゴシック"/>
              <a:cs typeface="ＭＳ Ｐゴシック"/>
            </a:rPr>
            <a:t>
　企業の情報化が急速に進展しているなか商工会員である小規模事業者は、パソコン機器の
活用や情報化面での格差が見られ、今後の中小企業経営にパソコン活用は重要である。
　昨年度より、講習会等開催費と合算してパソコン講習会を16日間開催したが、申込者も多く
会員ニーズが高いことから今年度も、引き続き開催する。これによりパソコン活用や操作技術
力を高め、商工業振興に資する。
</a:t>
          </a:r>
          <a:r>
            <a:rPr lang="en-US" cap="none" sz="1100" b="1" i="0" u="none" baseline="0">
              <a:latin typeface="ＭＳ Ｐゴシック"/>
              <a:ea typeface="ＭＳ Ｐゴシック"/>
              <a:cs typeface="ＭＳ Ｐゴシック"/>
            </a:rPr>
            <a:t>１.開催回数</a:t>
          </a:r>
          <a:r>
            <a:rPr lang="en-US" cap="none" sz="1100" b="0" i="0" u="none" baseline="0">
              <a:latin typeface="ＭＳ Ｐゴシック"/>
              <a:ea typeface="ＭＳ Ｐゴシック"/>
              <a:cs typeface="ＭＳ Ｐゴシック"/>
            </a:rPr>
            <a:t>：２回開催（１コースの定員を10名）
</a:t>
          </a:r>
          <a:r>
            <a:rPr lang="en-US" cap="none" sz="1100" b="1" i="0" u="none" baseline="0">
              <a:latin typeface="ＭＳ Ｐゴシック"/>
              <a:ea typeface="ＭＳ Ｐゴシック"/>
              <a:cs typeface="ＭＳ Ｐゴシック"/>
            </a:rPr>
            <a:t>２.研修内容（延べ日数15日間）</a:t>
          </a:r>
          <a:r>
            <a:rPr lang="en-US" cap="none" sz="1100" b="0" i="0" u="none" baseline="0">
              <a:latin typeface="ＭＳ Ｐゴシック"/>
              <a:ea typeface="ＭＳ Ｐゴシック"/>
              <a:cs typeface="ＭＳ Ｐゴシック"/>
            </a:rPr>
            <a:t>、
　　　①ホームページ作成、Excel上級：（４Ｈ*２日*５回＝40Ｈ）　1日4時間5回開催（10日）
　　　②AcceｓｓⅠ・PowerPoint：（4Ｈ*2日*2回＋4H＊1日＊1回＝20Ｈ）3回開催（5日）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J53"/>
  <sheetViews>
    <sheetView showGridLines="0" showRowColHeaders="0" tabSelected="1" workbookViewId="0" topLeftCell="A13">
      <selection activeCell="J31" sqref="J31"/>
    </sheetView>
  </sheetViews>
  <sheetFormatPr defaultColWidth="9.00390625" defaultRowHeight="13.5"/>
  <cols>
    <col min="1" max="1" width="1.75390625" style="0" customWidth="1"/>
    <col min="2" max="2" width="3.875" style="0" customWidth="1"/>
    <col min="3" max="3" width="12.875" style="0" customWidth="1"/>
    <col min="4" max="4" width="2.875" style="0" customWidth="1"/>
    <col min="5" max="7" width="13.75390625" style="0" customWidth="1"/>
    <col min="8" max="8" width="18.125" style="0" customWidth="1"/>
    <col min="9" max="9" width="7.125" style="0" customWidth="1"/>
    <col min="10" max="10" width="7.875" style="0" customWidth="1"/>
  </cols>
  <sheetData>
    <row r="1" s="140" customFormat="1" ht="10.5" customHeight="1"/>
    <row r="2" spans="1:6" ht="19.5" customHeight="1">
      <c r="A2" s="141"/>
      <c r="B2" s="141"/>
      <c r="E2" s="140"/>
      <c r="F2" s="140"/>
    </row>
    <row r="3" spans="1:6" ht="13.5">
      <c r="A3" s="141"/>
      <c r="B3" s="141"/>
      <c r="E3" s="140"/>
      <c r="F3" s="140"/>
    </row>
    <row r="4" spans="1:6" ht="13.5">
      <c r="A4" s="141"/>
      <c r="B4" s="141"/>
      <c r="E4" s="140"/>
      <c r="F4" s="140"/>
    </row>
    <row r="5" spans="1:6" ht="13.5">
      <c r="A5" s="141"/>
      <c r="B5" s="141"/>
      <c r="E5" s="140"/>
      <c r="F5" s="140"/>
    </row>
    <row r="6" spans="1:6" ht="13.5">
      <c r="A6" s="141"/>
      <c r="B6" s="141"/>
      <c r="E6" s="140"/>
      <c r="F6" s="140"/>
    </row>
    <row r="7" spans="1:6" ht="13.5">
      <c r="A7" s="141"/>
      <c r="B7" s="141"/>
      <c r="E7" s="140"/>
      <c r="F7" s="140"/>
    </row>
    <row r="8" spans="1:6" ht="13.5">
      <c r="A8" s="141"/>
      <c r="B8" s="141"/>
      <c r="E8" s="140"/>
      <c r="F8" s="140"/>
    </row>
    <row r="9" spans="1:9" ht="13.5">
      <c r="A9" s="141"/>
      <c r="B9" s="141"/>
      <c r="E9" s="140"/>
      <c r="F9" s="140"/>
      <c r="G9" s="140"/>
      <c r="H9" s="140"/>
      <c r="I9" s="140"/>
    </row>
    <row r="10" spans="1:10" ht="13.5">
      <c r="A10" s="143"/>
      <c r="B10" s="143"/>
      <c r="C10" s="140"/>
      <c r="D10" s="140"/>
      <c r="E10" s="140"/>
      <c r="F10" s="140"/>
      <c r="G10" s="140"/>
      <c r="H10" s="140"/>
      <c r="I10" s="140"/>
      <c r="J10" s="140"/>
    </row>
    <row r="11" spans="1:2" ht="27" customHeight="1">
      <c r="A11" s="140"/>
      <c r="B11" s="149" t="s">
        <v>213</v>
      </c>
    </row>
    <row r="12" spans="1:2" ht="14.25">
      <c r="A12" s="140"/>
      <c r="B12" s="149" t="s">
        <v>218</v>
      </c>
    </row>
    <row r="13" spans="1:3" ht="11.25" customHeight="1">
      <c r="A13" s="140"/>
      <c r="B13" s="150"/>
      <c r="C13" s="77"/>
    </row>
    <row r="14" spans="1:2" ht="13.5">
      <c r="A14" s="140"/>
      <c r="B14" s="150"/>
    </row>
    <row r="15" spans="1:2" ht="13.5">
      <c r="A15" s="140"/>
      <c r="B15" s="150"/>
    </row>
    <row r="16" spans="1:2" ht="13.5">
      <c r="A16" s="140"/>
      <c r="B16" s="150"/>
    </row>
    <row r="17" spans="1:2" ht="13.5">
      <c r="A17" s="140"/>
      <c r="B17" s="150"/>
    </row>
    <row r="18" spans="1:10" ht="15.75" customHeight="1">
      <c r="A18" s="140"/>
      <c r="B18" s="150"/>
      <c r="C18" s="164" t="s">
        <v>201</v>
      </c>
      <c r="D18" s="164"/>
      <c r="E18" s="164"/>
      <c r="F18" s="164"/>
      <c r="G18" s="164"/>
      <c r="H18" s="164"/>
      <c r="I18" s="164"/>
      <c r="J18" s="164"/>
    </row>
    <row r="19" spans="1:10" ht="15.75" customHeight="1">
      <c r="A19" s="140"/>
      <c r="B19" s="150"/>
      <c r="C19" s="165" t="s">
        <v>203</v>
      </c>
      <c r="D19" s="165"/>
      <c r="E19" s="165"/>
      <c r="F19" s="165"/>
      <c r="G19" s="165"/>
      <c r="H19" s="165"/>
      <c r="I19" s="165"/>
      <c r="J19" s="165"/>
    </row>
    <row r="20" spans="1:10" ht="15.75" customHeight="1">
      <c r="A20" s="140"/>
      <c r="B20" s="150"/>
      <c r="C20" s="165" t="s">
        <v>202</v>
      </c>
      <c r="D20" s="165"/>
      <c r="E20" s="165"/>
      <c r="F20" s="165"/>
      <c r="G20" s="165"/>
      <c r="H20" s="165"/>
      <c r="I20" s="165"/>
      <c r="J20" s="165"/>
    </row>
    <row r="21" spans="1:10" s="147" customFormat="1" ht="15.75" customHeight="1">
      <c r="A21" s="148"/>
      <c r="B21" s="151"/>
      <c r="C21" s="166" t="s">
        <v>214</v>
      </c>
      <c r="D21" s="166"/>
      <c r="E21" s="166"/>
      <c r="F21" s="166"/>
      <c r="G21" s="166"/>
      <c r="H21" s="166"/>
      <c r="I21" s="166"/>
      <c r="J21" s="153"/>
    </row>
    <row r="22" spans="1:10" s="147" customFormat="1" ht="15.75" customHeight="1">
      <c r="A22" s="148"/>
      <c r="B22" s="151"/>
      <c r="J22" s="154"/>
    </row>
    <row r="23" spans="1:9" ht="17.25" customHeight="1">
      <c r="A23" s="140"/>
      <c r="B23" s="136"/>
      <c r="C23" s="155" t="s">
        <v>191</v>
      </c>
      <c r="D23" s="156" t="s">
        <v>205</v>
      </c>
      <c r="E23" s="155" t="s">
        <v>204</v>
      </c>
      <c r="F23" s="156"/>
      <c r="G23" s="156"/>
      <c r="H23" s="157"/>
      <c r="I23" s="139"/>
    </row>
    <row r="24" spans="1:9" ht="17.25" customHeight="1">
      <c r="A24" s="140"/>
      <c r="B24" s="136"/>
      <c r="C24" s="155" t="s">
        <v>194</v>
      </c>
      <c r="D24" s="156" t="s">
        <v>206</v>
      </c>
      <c r="E24" s="155" t="s">
        <v>197</v>
      </c>
      <c r="F24" s="156"/>
      <c r="G24" s="156"/>
      <c r="H24" s="157"/>
      <c r="I24" s="139"/>
    </row>
    <row r="25" spans="1:9" ht="17.25" customHeight="1">
      <c r="A25" s="140"/>
      <c r="B25" s="136"/>
      <c r="C25" s="155" t="s">
        <v>187</v>
      </c>
      <c r="D25" s="156" t="s">
        <v>207</v>
      </c>
      <c r="E25" s="155" t="s">
        <v>208</v>
      </c>
      <c r="F25" s="156"/>
      <c r="G25" s="156"/>
      <c r="H25" s="157"/>
      <c r="I25" s="139"/>
    </row>
    <row r="26" spans="1:9" ht="17.25" customHeight="1">
      <c r="A26" s="140"/>
      <c r="B26" s="136"/>
      <c r="C26" s="155" t="s">
        <v>188</v>
      </c>
      <c r="D26" s="156" t="s">
        <v>209</v>
      </c>
      <c r="E26" s="155" t="s">
        <v>210</v>
      </c>
      <c r="F26" s="156"/>
      <c r="G26" s="156"/>
      <c r="H26" s="157"/>
      <c r="I26" s="139"/>
    </row>
    <row r="27" spans="1:9" ht="17.25" customHeight="1">
      <c r="A27" s="140"/>
      <c r="B27" s="136"/>
      <c r="C27" s="155" t="s">
        <v>189</v>
      </c>
      <c r="D27" s="156" t="s">
        <v>211</v>
      </c>
      <c r="E27" s="155" t="s">
        <v>193</v>
      </c>
      <c r="F27" s="156"/>
      <c r="G27" s="156"/>
      <c r="H27" s="157"/>
      <c r="I27" s="139"/>
    </row>
    <row r="28" spans="1:8" ht="17.25" customHeight="1">
      <c r="A28" s="140"/>
      <c r="B28" s="186" t="s">
        <v>179</v>
      </c>
      <c r="C28" s="155" t="s">
        <v>190</v>
      </c>
      <c r="D28" s="156" t="s">
        <v>206</v>
      </c>
      <c r="E28" s="155" t="s">
        <v>198</v>
      </c>
      <c r="F28" s="156"/>
      <c r="G28" s="156"/>
      <c r="H28" s="156"/>
    </row>
    <row r="29" spans="1:8" ht="17.25" customHeight="1">
      <c r="A29" s="140"/>
      <c r="B29" s="186"/>
      <c r="C29" s="155" t="s">
        <v>195</v>
      </c>
      <c r="D29" s="156" t="s">
        <v>212</v>
      </c>
      <c r="E29" s="155" t="s">
        <v>192</v>
      </c>
      <c r="F29" s="156"/>
      <c r="G29" s="156"/>
      <c r="H29" s="156"/>
    </row>
    <row r="30" spans="1:3" s="121" customFormat="1" ht="13.5">
      <c r="A30" s="152"/>
      <c r="B30" s="55"/>
      <c r="C30" s="19"/>
    </row>
    <row r="31" ht="13.5">
      <c r="B31" s="18"/>
    </row>
    <row r="32" ht="13.5">
      <c r="B32" s="18"/>
    </row>
    <row r="36" ht="13.5">
      <c r="C36" s="19"/>
    </row>
    <row r="37" spans="2:9" ht="14.25" thickBot="1">
      <c r="B37" s="69"/>
      <c r="C37" s="70"/>
      <c r="D37" s="71"/>
      <c r="E37" s="72"/>
      <c r="F37" s="73"/>
      <c r="G37" s="73"/>
      <c r="H37" s="74"/>
      <c r="I37" s="138"/>
    </row>
    <row r="38" spans="2:9" ht="13.5">
      <c r="B38" s="8"/>
      <c r="C38" s="133"/>
      <c r="D38" s="134"/>
      <c r="E38" s="135"/>
      <c r="F38" s="137"/>
      <c r="G38" s="137"/>
      <c r="H38" s="138"/>
      <c r="I38" s="138"/>
    </row>
    <row r="39" spans="2:9" ht="13.5">
      <c r="B39" s="89"/>
      <c r="C39" s="89"/>
      <c r="D39" s="89"/>
      <c r="E39" s="89"/>
      <c r="F39" s="89"/>
      <c r="G39" s="89"/>
      <c r="H39" s="89"/>
      <c r="I39" s="89"/>
    </row>
    <row r="40" ht="14.25" thickBot="1"/>
    <row r="41" spans="2:10" ht="15.75" customHeight="1">
      <c r="B41" s="187" t="s">
        <v>180</v>
      </c>
      <c r="C41" s="188"/>
      <c r="D41" s="193"/>
      <c r="E41" s="169"/>
      <c r="F41" s="170"/>
      <c r="G41" s="171" t="s">
        <v>200</v>
      </c>
      <c r="H41" s="171"/>
      <c r="I41" s="171"/>
      <c r="J41" s="171"/>
    </row>
    <row r="42" spans="2:9" ht="15.75" customHeight="1">
      <c r="B42" s="189"/>
      <c r="C42" s="190"/>
      <c r="D42" s="167"/>
      <c r="E42" s="168"/>
      <c r="F42" s="163"/>
      <c r="G42" s="185"/>
      <c r="H42" s="174"/>
      <c r="I42" s="142"/>
    </row>
    <row r="43" spans="2:9" ht="15.75" customHeight="1">
      <c r="B43" s="191" t="s">
        <v>181</v>
      </c>
      <c r="C43" s="192"/>
      <c r="D43" s="172"/>
      <c r="E43" s="172"/>
      <c r="F43" s="173"/>
      <c r="G43" s="185"/>
      <c r="H43" s="174"/>
      <c r="I43" s="142"/>
    </row>
    <row r="44" spans="2:9" ht="15.75" customHeight="1">
      <c r="B44" s="191"/>
      <c r="C44" s="192"/>
      <c r="D44" s="172"/>
      <c r="E44" s="172"/>
      <c r="F44" s="173"/>
      <c r="G44" s="185"/>
      <c r="H44" s="174"/>
      <c r="I44" s="142"/>
    </row>
    <row r="45" spans="2:9" ht="15.75" customHeight="1">
      <c r="B45" s="191" t="s">
        <v>182</v>
      </c>
      <c r="C45" s="192"/>
      <c r="D45" s="172"/>
      <c r="E45" s="172"/>
      <c r="F45" s="173"/>
      <c r="G45" s="185"/>
      <c r="H45" s="174"/>
      <c r="I45" s="142"/>
    </row>
    <row r="46" spans="2:9" ht="15.75" customHeight="1">
      <c r="B46" s="191"/>
      <c r="C46" s="192"/>
      <c r="D46" s="172"/>
      <c r="E46" s="172"/>
      <c r="F46" s="173"/>
      <c r="G46" s="186" t="s">
        <v>183</v>
      </c>
      <c r="H46" s="180" t="s">
        <v>183</v>
      </c>
      <c r="I46" s="132"/>
    </row>
    <row r="47" spans="2:9" ht="30.75" customHeight="1">
      <c r="B47" s="191" t="s">
        <v>184</v>
      </c>
      <c r="C47" s="192"/>
      <c r="D47" s="172"/>
      <c r="E47" s="172"/>
      <c r="F47" s="173"/>
      <c r="G47" s="186"/>
      <c r="H47" s="180"/>
      <c r="I47" s="132"/>
    </row>
    <row r="48" spans="2:9" ht="30.75" customHeight="1" thickBot="1">
      <c r="B48" s="175" t="s">
        <v>185</v>
      </c>
      <c r="C48" s="176"/>
      <c r="D48" s="177"/>
      <c r="E48" s="178"/>
      <c r="F48" s="179"/>
      <c r="G48" s="55" t="s">
        <v>186</v>
      </c>
      <c r="H48" s="132" t="s">
        <v>186</v>
      </c>
      <c r="I48" s="132"/>
    </row>
    <row r="49" spans="2:9" ht="10.5" customHeight="1">
      <c r="B49" s="133"/>
      <c r="C49" s="133"/>
      <c r="D49" s="144"/>
      <c r="E49" s="144"/>
      <c r="F49" s="144"/>
      <c r="G49" s="55"/>
      <c r="H49" s="132"/>
      <c r="I49" s="132"/>
    </row>
    <row r="50" spans="2:6" s="145" customFormat="1" ht="27" customHeight="1">
      <c r="B50" s="181" t="s">
        <v>199</v>
      </c>
      <c r="C50" s="182"/>
      <c r="D50" s="183"/>
      <c r="E50" s="158" t="s">
        <v>215</v>
      </c>
      <c r="F50" s="159" t="s">
        <v>196</v>
      </c>
    </row>
    <row r="51" spans="2:6" s="145" customFormat="1" ht="13.5">
      <c r="B51" s="146"/>
      <c r="C51" s="146"/>
      <c r="D51" s="146"/>
      <c r="E51" s="146"/>
      <c r="F51" s="146"/>
    </row>
    <row r="52" spans="2:10" ht="14.25">
      <c r="B52" s="184" t="s">
        <v>216</v>
      </c>
      <c r="C52" s="184"/>
      <c r="D52" s="184"/>
      <c r="E52" s="184"/>
      <c r="F52" s="184"/>
      <c r="G52" s="184"/>
      <c r="H52" s="184"/>
      <c r="I52" s="184"/>
      <c r="J52" s="184"/>
    </row>
    <row r="53" ht="13.5">
      <c r="I53" s="160" t="s">
        <v>217</v>
      </c>
    </row>
  </sheetData>
  <mergeCells count="24">
    <mergeCell ref="C18:J18"/>
    <mergeCell ref="B28:B29"/>
    <mergeCell ref="C19:J19"/>
    <mergeCell ref="C20:J20"/>
    <mergeCell ref="C21:I21"/>
    <mergeCell ref="B50:D50"/>
    <mergeCell ref="B52:J52"/>
    <mergeCell ref="G42:G43"/>
    <mergeCell ref="G44:G45"/>
    <mergeCell ref="G46:G47"/>
    <mergeCell ref="B41:C42"/>
    <mergeCell ref="B43:C44"/>
    <mergeCell ref="B45:C46"/>
    <mergeCell ref="B47:C47"/>
    <mergeCell ref="D41:F42"/>
    <mergeCell ref="B48:C48"/>
    <mergeCell ref="D47:F47"/>
    <mergeCell ref="D48:F48"/>
    <mergeCell ref="H46:H47"/>
    <mergeCell ref="G41:J41"/>
    <mergeCell ref="D45:F46"/>
    <mergeCell ref="D43:F44"/>
    <mergeCell ref="H42:H43"/>
    <mergeCell ref="H44:H45"/>
  </mergeCells>
  <printOptions/>
  <pageMargins left="0.5905511811023623" right="0.1968503937007874" top="0.5905511811023623" bottom="0.4724409448818898" header="0.5118110236220472" footer="0.5118110236220472"/>
  <pageSetup horizontalDpi="600" verticalDpi="600" orientation="portrait" paperSize="9" r:id="rId4"/>
  <drawing r:id="rId3"/>
  <legacyDrawing r:id="rId2"/>
  <oleObjects>
    <oleObject progId="PBrush" shapeId="1082244" r:id="rId1"/>
  </oleObjects>
</worksheet>
</file>

<file path=xl/worksheets/sheet2.xml><?xml version="1.0" encoding="utf-8"?>
<worksheet xmlns="http://schemas.openxmlformats.org/spreadsheetml/2006/main" xmlns:r="http://schemas.openxmlformats.org/officeDocument/2006/relationships">
  <dimension ref="A6:H45"/>
  <sheetViews>
    <sheetView workbookViewId="0" topLeftCell="A1">
      <selection activeCell="F5" sqref="F5"/>
    </sheetView>
  </sheetViews>
  <sheetFormatPr defaultColWidth="9.00390625" defaultRowHeight="13.5"/>
  <cols>
    <col min="1" max="1" width="14.375" style="0" customWidth="1"/>
    <col min="2" max="2" width="4.875" style="0" customWidth="1"/>
    <col min="3" max="3" width="15.375" style="0" customWidth="1"/>
    <col min="4" max="4" width="20.625" style="0" customWidth="1"/>
    <col min="5" max="5" width="5.00390625" style="0" bestFit="1" customWidth="1"/>
    <col min="6" max="6" width="12.625" style="0" customWidth="1"/>
    <col min="7" max="7" width="11.625" style="0" bestFit="1" customWidth="1"/>
    <col min="8" max="8" width="8.375" style="0" customWidth="1"/>
  </cols>
  <sheetData>
    <row r="6" ht="13.5">
      <c r="A6" s="18"/>
    </row>
    <row r="7" spans="1:7" ht="13.5">
      <c r="A7" s="18"/>
      <c r="G7" t="s">
        <v>31</v>
      </c>
    </row>
    <row r="8" ht="13.5">
      <c r="A8" s="18"/>
    </row>
    <row r="9" ht="13.5">
      <c r="A9" s="18"/>
    </row>
    <row r="10" ht="13.5">
      <c r="A10" s="18"/>
    </row>
    <row r="11" ht="13.5">
      <c r="A11" s="26" t="s">
        <v>95</v>
      </c>
    </row>
    <row r="12" spans="1:7" ht="13.5">
      <c r="A12" s="12" t="s">
        <v>96</v>
      </c>
      <c r="B12" s="13" t="s">
        <v>1</v>
      </c>
      <c r="C12" s="13" t="s">
        <v>2</v>
      </c>
      <c r="D12" s="13" t="s">
        <v>97</v>
      </c>
      <c r="E12" s="13" t="s">
        <v>98</v>
      </c>
      <c r="F12" s="13" t="s">
        <v>99</v>
      </c>
      <c r="G12" s="13" t="s">
        <v>1</v>
      </c>
    </row>
    <row r="13" spans="1:7" ht="36">
      <c r="A13" s="3" t="s">
        <v>152</v>
      </c>
      <c r="B13" s="11" t="s">
        <v>100</v>
      </c>
      <c r="C13" s="14" t="s">
        <v>5</v>
      </c>
      <c r="D13" s="110" t="s">
        <v>145</v>
      </c>
      <c r="E13" s="20" t="s">
        <v>142</v>
      </c>
      <c r="F13" s="102" t="s">
        <v>143</v>
      </c>
      <c r="G13" s="50" t="s">
        <v>101</v>
      </c>
    </row>
    <row r="14" spans="1:7" ht="57.75" customHeight="1">
      <c r="A14" s="3" t="s">
        <v>153</v>
      </c>
      <c r="B14" s="11" t="s">
        <v>100</v>
      </c>
      <c r="C14" s="14" t="s">
        <v>147</v>
      </c>
      <c r="D14" s="110" t="s">
        <v>146</v>
      </c>
      <c r="E14" s="20" t="s">
        <v>142</v>
      </c>
      <c r="F14" s="102" t="s">
        <v>144</v>
      </c>
      <c r="G14" s="50" t="s">
        <v>101</v>
      </c>
    </row>
    <row r="15" spans="1:7" ht="67.5" customHeight="1">
      <c r="A15" s="3" t="s">
        <v>120</v>
      </c>
      <c r="B15" s="11" t="s">
        <v>112</v>
      </c>
      <c r="C15" s="14" t="s">
        <v>5</v>
      </c>
      <c r="D15" s="111" t="s">
        <v>148</v>
      </c>
      <c r="E15" s="20" t="s">
        <v>113</v>
      </c>
      <c r="F15" s="101" t="s">
        <v>115</v>
      </c>
      <c r="G15" s="50" t="s">
        <v>101</v>
      </c>
    </row>
    <row r="16" ht="13.5">
      <c r="D16" s="18" t="s">
        <v>79</v>
      </c>
    </row>
    <row r="17" ht="13.5">
      <c r="A17" s="18"/>
    </row>
    <row r="18" ht="13.5">
      <c r="A18" s="18"/>
    </row>
    <row r="19" ht="13.5">
      <c r="A19" s="18"/>
    </row>
    <row r="20" ht="13.5">
      <c r="A20" s="18"/>
    </row>
    <row r="21" ht="13.5">
      <c r="A21" s="18"/>
    </row>
    <row r="22" ht="13.5">
      <c r="A22" s="18"/>
    </row>
    <row r="23" ht="13.5">
      <c r="A23" s="18"/>
    </row>
    <row r="24" ht="13.5">
      <c r="A24" s="18"/>
    </row>
    <row r="25" ht="13.5">
      <c r="A25" s="18"/>
    </row>
    <row r="29" spans="1:7" ht="18.75" customHeight="1">
      <c r="A29" s="52"/>
      <c r="B29" s="53"/>
      <c r="C29" s="53"/>
      <c r="D29" s="53"/>
      <c r="E29" s="53"/>
      <c r="F29" s="53"/>
      <c r="G29" s="53"/>
    </row>
    <row r="30" spans="1:8" ht="13.5">
      <c r="A30" s="54"/>
      <c r="B30" s="55"/>
      <c r="C30" s="55"/>
      <c r="D30" s="55"/>
      <c r="E30" s="55"/>
      <c r="F30" s="55"/>
      <c r="G30" s="51"/>
      <c r="H30" s="51"/>
    </row>
    <row r="31" spans="1:8" ht="13.5">
      <c r="A31" s="56"/>
      <c r="B31" s="57"/>
      <c r="C31" s="58"/>
      <c r="D31" s="59"/>
      <c r="E31" s="60"/>
      <c r="F31" s="61"/>
      <c r="G31" s="62"/>
      <c r="H31" s="22"/>
    </row>
    <row r="32" spans="1:8" ht="14.25" thickBot="1">
      <c r="A32" s="56"/>
      <c r="B32" s="57"/>
      <c r="C32" s="58"/>
      <c r="D32" s="59"/>
      <c r="E32" s="60"/>
      <c r="F32" s="61"/>
      <c r="G32" s="62"/>
      <c r="H32" s="22"/>
    </row>
    <row r="33" spans="1:8" ht="17.25" customHeight="1">
      <c r="A33" s="75"/>
      <c r="B33" s="75"/>
      <c r="C33" s="75"/>
      <c r="D33" s="75"/>
      <c r="E33" s="75"/>
      <c r="F33" s="75"/>
      <c r="G33" s="75"/>
      <c r="H33" s="75"/>
    </row>
    <row r="35" ht="14.25" thickBot="1"/>
    <row r="36" spans="1:8" ht="21.75" customHeight="1">
      <c r="A36" s="214" t="s">
        <v>102</v>
      </c>
      <c r="B36" s="194"/>
      <c r="C36" s="194"/>
      <c r="D36" s="195"/>
      <c r="E36" s="67"/>
      <c r="F36" s="68" t="s">
        <v>0</v>
      </c>
      <c r="G36" s="196" t="s">
        <v>103</v>
      </c>
      <c r="H36" s="197"/>
    </row>
    <row r="37" spans="1:8" ht="21.75" customHeight="1">
      <c r="A37" s="215"/>
      <c r="B37" s="172"/>
      <c r="C37" s="172"/>
      <c r="D37" s="173"/>
      <c r="E37" s="67"/>
      <c r="F37" s="206" t="s">
        <v>152</v>
      </c>
      <c r="G37" s="63" t="s">
        <v>114</v>
      </c>
      <c r="H37" s="198"/>
    </row>
    <row r="38" spans="1:8" ht="21.75" customHeight="1">
      <c r="A38" s="216" t="s">
        <v>104</v>
      </c>
      <c r="B38" s="172"/>
      <c r="C38" s="172"/>
      <c r="D38" s="173"/>
      <c r="E38" s="67"/>
      <c r="F38" s="207"/>
      <c r="G38" s="64" t="s">
        <v>116</v>
      </c>
      <c r="H38" s="199"/>
    </row>
    <row r="39" spans="1:8" ht="21.75" customHeight="1">
      <c r="A39" s="216"/>
      <c r="B39" s="172"/>
      <c r="C39" s="172"/>
      <c r="D39" s="173"/>
      <c r="E39" s="67"/>
      <c r="F39" s="206" t="s">
        <v>153</v>
      </c>
      <c r="G39" s="76" t="s">
        <v>117</v>
      </c>
      <c r="H39" s="200"/>
    </row>
    <row r="40" spans="1:8" ht="21.75" customHeight="1" thickBot="1">
      <c r="A40" s="25" t="s">
        <v>105</v>
      </c>
      <c r="B40" s="208"/>
      <c r="C40" s="209"/>
      <c r="D40" s="210"/>
      <c r="E40" s="67"/>
      <c r="F40" s="207"/>
      <c r="G40" s="103" t="s">
        <v>118</v>
      </c>
      <c r="H40" s="201"/>
    </row>
    <row r="41" spans="1:8" ht="21.75" customHeight="1" thickTop="1">
      <c r="A41" s="23" t="s">
        <v>106</v>
      </c>
      <c r="B41" s="211"/>
      <c r="C41" s="212"/>
      <c r="D41" s="213"/>
      <c r="E41" s="67"/>
      <c r="F41" s="202" t="s">
        <v>120</v>
      </c>
      <c r="G41" s="204" t="s">
        <v>119</v>
      </c>
      <c r="H41" s="161"/>
    </row>
    <row r="42" spans="1:8" ht="21.75" customHeight="1">
      <c r="A42" s="24" t="s">
        <v>107</v>
      </c>
      <c r="B42" s="172"/>
      <c r="C42" s="172"/>
      <c r="D42" s="173"/>
      <c r="E42" s="67"/>
      <c r="F42" s="203"/>
      <c r="G42" s="205"/>
      <c r="H42" s="162"/>
    </row>
    <row r="43" spans="1:5" ht="21.75" customHeight="1" thickBot="1">
      <c r="A43" s="65" t="s">
        <v>108</v>
      </c>
      <c r="B43" s="177"/>
      <c r="C43" s="178"/>
      <c r="D43" s="179"/>
      <c r="E43" s="67"/>
    </row>
    <row r="44" spans="1:6" ht="21.75" customHeight="1">
      <c r="A44" s="66"/>
      <c r="F44" s="92" t="s">
        <v>109</v>
      </c>
    </row>
    <row r="45" spans="4:6" ht="18.75" customHeight="1">
      <c r="D45" s="105" t="s">
        <v>110</v>
      </c>
      <c r="E45" s="104"/>
      <c r="F45" s="77" t="s">
        <v>111</v>
      </c>
    </row>
  </sheetData>
  <mergeCells count="15">
    <mergeCell ref="F37:F38"/>
    <mergeCell ref="F39:F40"/>
    <mergeCell ref="B40:D41"/>
    <mergeCell ref="A36:A37"/>
    <mergeCell ref="A38:A39"/>
    <mergeCell ref="B42:D42"/>
    <mergeCell ref="B43:D43"/>
    <mergeCell ref="H41:H42"/>
    <mergeCell ref="B36:D37"/>
    <mergeCell ref="B38:D39"/>
    <mergeCell ref="G36:H36"/>
    <mergeCell ref="H37:H38"/>
    <mergeCell ref="H39:H40"/>
    <mergeCell ref="F41:F42"/>
    <mergeCell ref="G41:G42"/>
  </mergeCells>
  <printOptions/>
  <pageMargins left="0.5905511811023623" right="0.1968503937007874" top="0.6692913385826772" bottom="0.275590551181102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4:F23"/>
  <sheetViews>
    <sheetView showGridLines="0" workbookViewId="0" topLeftCell="A7">
      <selection activeCell="F29" sqref="F29"/>
    </sheetView>
  </sheetViews>
  <sheetFormatPr defaultColWidth="9.00390625" defaultRowHeight="13.5"/>
  <cols>
    <col min="1" max="1" width="24.25390625" style="0" customWidth="1"/>
    <col min="2" max="2" width="6.75390625" style="0" bestFit="1" customWidth="1"/>
    <col min="3" max="3" width="5.125" style="0" bestFit="1" customWidth="1"/>
    <col min="4" max="4" width="15.50390625" style="0" customWidth="1"/>
    <col min="5" max="5" width="15.75390625" style="0" customWidth="1"/>
    <col min="6" max="6" width="19.50390625" style="0" customWidth="1"/>
  </cols>
  <sheetData>
    <row r="14" ht="13.5">
      <c r="A14" t="s">
        <v>10</v>
      </c>
    </row>
    <row r="17" ht="13.5">
      <c r="A17" s="7" t="s">
        <v>11</v>
      </c>
    </row>
    <row r="18" spans="1:6" ht="13.5">
      <c r="A18" s="78" t="s">
        <v>9</v>
      </c>
      <c r="B18" s="79" t="s">
        <v>0</v>
      </c>
      <c r="C18" s="79" t="s">
        <v>1</v>
      </c>
      <c r="D18" s="79" t="s">
        <v>2</v>
      </c>
      <c r="E18" s="79" t="s">
        <v>3</v>
      </c>
      <c r="F18" s="79" t="s">
        <v>4</v>
      </c>
    </row>
    <row r="19" spans="1:6" ht="22.5">
      <c r="A19" s="4" t="s">
        <v>86</v>
      </c>
      <c r="B19" s="82" t="s">
        <v>85</v>
      </c>
      <c r="C19" s="83" t="s">
        <v>89</v>
      </c>
      <c r="D19" s="80" t="s">
        <v>12</v>
      </c>
      <c r="E19" s="80" t="s">
        <v>13</v>
      </c>
      <c r="F19" s="80" t="s">
        <v>14</v>
      </c>
    </row>
    <row r="20" spans="1:6" ht="13.5">
      <c r="A20" s="5" t="s">
        <v>15</v>
      </c>
      <c r="B20" s="84" t="s">
        <v>0</v>
      </c>
      <c r="C20" s="84" t="s">
        <v>1</v>
      </c>
      <c r="D20" s="81" t="s">
        <v>2</v>
      </c>
      <c r="E20" s="81" t="s">
        <v>3</v>
      </c>
      <c r="F20" s="81" t="s">
        <v>4</v>
      </c>
    </row>
    <row r="21" spans="1:6" ht="33.75">
      <c r="A21" s="3" t="s">
        <v>87</v>
      </c>
      <c r="B21" s="82" t="s">
        <v>6</v>
      </c>
      <c r="C21" s="82" t="s">
        <v>90</v>
      </c>
      <c r="D21" s="80" t="s">
        <v>5</v>
      </c>
      <c r="E21" s="80" t="s">
        <v>7</v>
      </c>
      <c r="F21" s="80" t="s">
        <v>8</v>
      </c>
    </row>
    <row r="22" spans="1:6" ht="13.5">
      <c r="A22" s="8"/>
      <c r="B22" s="85"/>
      <c r="C22" s="85"/>
      <c r="D22" s="86"/>
      <c r="E22" s="86"/>
      <c r="F22" s="86"/>
    </row>
    <row r="23" spans="1:6" ht="13.5">
      <c r="A23" s="8"/>
      <c r="B23" s="9"/>
      <c r="C23" s="9"/>
      <c r="D23" s="10"/>
      <c r="E23" s="10"/>
      <c r="F23" s="10"/>
    </row>
  </sheetData>
  <printOptions/>
  <pageMargins left="0.75" right="0.75" top="0.7" bottom="0.64" header="0.512" footer="0.512"/>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I26"/>
  <sheetViews>
    <sheetView workbookViewId="0" topLeftCell="A8">
      <selection activeCell="D16" sqref="D16"/>
    </sheetView>
  </sheetViews>
  <sheetFormatPr defaultColWidth="9.00390625" defaultRowHeight="13.5"/>
  <cols>
    <col min="1" max="1" width="2.875" style="0" bestFit="1" customWidth="1"/>
    <col min="2" max="2" width="26.25390625" style="0" customWidth="1"/>
    <col min="3" max="3" width="13.125" style="0" customWidth="1"/>
    <col min="4" max="4" width="6.50390625" style="0" bestFit="1" customWidth="1"/>
    <col min="5" max="6" width="4.875" style="0" bestFit="1" customWidth="1"/>
    <col min="7" max="7" width="4.875" style="0" customWidth="1"/>
    <col min="8" max="8" width="4.875" style="0" bestFit="1" customWidth="1"/>
    <col min="9" max="9" width="7.75390625" style="0" bestFit="1" customWidth="1"/>
  </cols>
  <sheetData>
    <row r="1" ht="19.5" customHeight="1">
      <c r="B1" s="77" t="s">
        <v>84</v>
      </c>
    </row>
    <row r="2" spans="2:4" ht="13.5">
      <c r="B2" s="19" t="s">
        <v>65</v>
      </c>
      <c r="C2" t="s">
        <v>48</v>
      </c>
      <c r="D2" t="s">
        <v>47</v>
      </c>
    </row>
    <row r="3" spans="2:7" ht="13.5">
      <c r="B3" s="16" t="s">
        <v>30</v>
      </c>
      <c r="C3" s="16" t="s">
        <v>45</v>
      </c>
      <c r="D3" s="16" t="s">
        <v>42</v>
      </c>
      <c r="E3" s="16" t="s">
        <v>43</v>
      </c>
      <c r="F3" s="228" t="s">
        <v>44</v>
      </c>
      <c r="G3" s="228"/>
    </row>
    <row r="4" spans="2:7" ht="13.5">
      <c r="B4" s="33" t="s">
        <v>82</v>
      </c>
      <c r="C4" s="27">
        <v>3</v>
      </c>
      <c r="D4" s="27">
        <v>4</v>
      </c>
      <c r="E4" s="27">
        <v>2</v>
      </c>
      <c r="F4" s="172">
        <f>C4*D4*E4</f>
        <v>24</v>
      </c>
      <c r="G4" s="172"/>
    </row>
    <row r="5" spans="2:7" ht="13.5">
      <c r="B5" s="33" t="s">
        <v>83</v>
      </c>
      <c r="C5" s="27">
        <v>2</v>
      </c>
      <c r="D5" s="27">
        <v>4</v>
      </c>
      <c r="E5" s="27">
        <v>2</v>
      </c>
      <c r="F5" s="172">
        <f>C5*D5*E5</f>
        <v>16</v>
      </c>
      <c r="G5" s="172"/>
    </row>
    <row r="6" spans="2:7" ht="13.5">
      <c r="B6" s="33" t="s">
        <v>88</v>
      </c>
      <c r="C6" s="27">
        <v>2</v>
      </c>
      <c r="D6" s="27">
        <v>4</v>
      </c>
      <c r="E6" s="27">
        <v>2</v>
      </c>
      <c r="F6" s="172">
        <f>C6*D6*E6</f>
        <v>16</v>
      </c>
      <c r="G6" s="172"/>
    </row>
    <row r="7" spans="2:7" ht="13.5">
      <c r="B7" s="33" t="s">
        <v>91</v>
      </c>
      <c r="C7" s="27">
        <v>1</v>
      </c>
      <c r="D7" s="27">
        <v>4</v>
      </c>
      <c r="E7" s="27">
        <v>1</v>
      </c>
      <c r="F7" s="172">
        <f>C7*D7*E7</f>
        <v>4</v>
      </c>
      <c r="G7" s="172"/>
    </row>
    <row r="8" spans="2:7" ht="13.5">
      <c r="B8" s="32" t="s">
        <v>46</v>
      </c>
      <c r="C8" s="27">
        <f>SUM(C4:C7)</f>
        <v>8</v>
      </c>
      <c r="D8" s="27"/>
      <c r="E8" s="1"/>
      <c r="F8" s="172">
        <f>SUM(F4:F7)</f>
        <v>60</v>
      </c>
      <c r="G8" s="172"/>
    </row>
    <row r="10" ht="13.5">
      <c r="B10" s="43" t="s">
        <v>64</v>
      </c>
    </row>
    <row r="11" spans="1:9" ht="13.5">
      <c r="A11" s="217" t="s">
        <v>26</v>
      </c>
      <c r="B11" s="226" t="s">
        <v>29</v>
      </c>
      <c r="C11" s="226" t="s">
        <v>38</v>
      </c>
      <c r="D11" s="220" t="s">
        <v>37</v>
      </c>
      <c r="E11" s="221"/>
      <c r="F11" s="221"/>
      <c r="G11" s="221"/>
      <c r="H11" s="221"/>
      <c r="I11" s="222"/>
    </row>
    <row r="12" spans="1:9" ht="13.5">
      <c r="A12" s="218"/>
      <c r="B12" s="227"/>
      <c r="C12" s="227"/>
      <c r="D12" s="31" t="s">
        <v>33</v>
      </c>
      <c r="E12" s="6" t="s">
        <v>1</v>
      </c>
      <c r="F12" s="6" t="s">
        <v>32</v>
      </c>
      <c r="G12" s="6" t="s">
        <v>35</v>
      </c>
      <c r="H12" s="6" t="s">
        <v>34</v>
      </c>
      <c r="I12" s="6" t="s">
        <v>36</v>
      </c>
    </row>
    <row r="13" spans="1:9" ht="13.5">
      <c r="A13" s="218"/>
      <c r="B13" s="93" t="s">
        <v>16</v>
      </c>
      <c r="C13" s="94">
        <v>540000</v>
      </c>
      <c r="D13" s="28"/>
      <c r="E13" s="30"/>
      <c r="F13" s="30"/>
      <c r="G13" s="30"/>
      <c r="H13" s="30"/>
      <c r="I13" s="1"/>
    </row>
    <row r="14" spans="1:9" ht="13.5">
      <c r="A14" s="218"/>
      <c r="B14" s="95" t="s">
        <v>17</v>
      </c>
      <c r="C14" s="96">
        <v>410000</v>
      </c>
      <c r="D14" s="29"/>
      <c r="E14" s="30"/>
      <c r="F14" s="30"/>
      <c r="G14" s="30"/>
      <c r="H14" s="30"/>
      <c r="I14" s="1"/>
    </row>
    <row r="15" spans="1:9" ht="13.5">
      <c r="A15" s="218"/>
      <c r="B15" s="17" t="s">
        <v>18</v>
      </c>
      <c r="C15" s="131">
        <v>120000</v>
      </c>
      <c r="D15" s="29"/>
      <c r="E15" s="30"/>
      <c r="F15" s="30"/>
      <c r="G15" s="30"/>
      <c r="H15" s="30"/>
      <c r="I15" s="1"/>
    </row>
    <row r="16" spans="1:9" ht="13.5">
      <c r="A16" s="218"/>
      <c r="B16" s="17" t="s">
        <v>93</v>
      </c>
      <c r="C16" s="21"/>
      <c r="D16" s="29"/>
      <c r="E16" s="30"/>
      <c r="F16" s="30"/>
      <c r="G16" s="30"/>
      <c r="H16" s="30"/>
      <c r="I16" s="1"/>
    </row>
    <row r="17" spans="1:9" ht="13.5">
      <c r="A17" s="218"/>
      <c r="B17" s="95" t="s">
        <v>94</v>
      </c>
      <c r="C17" s="96">
        <v>60000</v>
      </c>
      <c r="D17" s="29"/>
      <c r="E17" s="30"/>
      <c r="F17" s="30"/>
      <c r="G17" s="30"/>
      <c r="H17" s="30"/>
      <c r="I17" s="1"/>
    </row>
    <row r="18" spans="1:9" ht="13.5">
      <c r="A18" s="219"/>
      <c r="B18" s="98" t="s">
        <v>19</v>
      </c>
      <c r="C18" s="97">
        <f>SUM(C13:C17)</f>
        <v>1130000</v>
      </c>
      <c r="D18" s="41"/>
      <c r="E18" s="36"/>
      <c r="F18" s="36"/>
      <c r="G18" s="36"/>
      <c r="H18" s="36"/>
      <c r="I18" s="37"/>
    </row>
    <row r="19" spans="1:9" ht="13.5">
      <c r="A19" s="223" t="s">
        <v>27</v>
      </c>
      <c r="B19" s="34" t="s">
        <v>20</v>
      </c>
      <c r="C19" s="35">
        <f>D19*H19</f>
        <v>300000</v>
      </c>
      <c r="D19" s="29">
        <v>20000</v>
      </c>
      <c r="E19" s="30"/>
      <c r="F19" s="30"/>
      <c r="G19" s="30"/>
      <c r="H19" s="30">
        <v>15</v>
      </c>
      <c r="I19" s="1"/>
    </row>
    <row r="20" spans="1:9" ht="13.5">
      <c r="A20" s="224"/>
      <c r="B20" s="15" t="s">
        <v>21</v>
      </c>
      <c r="C20" s="21">
        <f>D20*E20</f>
        <v>600000</v>
      </c>
      <c r="D20" s="29">
        <v>10000</v>
      </c>
      <c r="E20" s="30">
        <v>60</v>
      </c>
      <c r="F20" s="30"/>
      <c r="G20" s="30"/>
      <c r="H20" s="30"/>
      <c r="I20" s="1" t="s">
        <v>39</v>
      </c>
    </row>
    <row r="21" spans="1:9" ht="13.5">
      <c r="A21" s="224"/>
      <c r="B21" s="15" t="s">
        <v>40</v>
      </c>
      <c r="C21" s="21">
        <f>D21*F21*G21</f>
        <v>80600</v>
      </c>
      <c r="D21" s="29">
        <v>65</v>
      </c>
      <c r="E21" s="30"/>
      <c r="F21" s="30">
        <v>620</v>
      </c>
      <c r="G21" s="30">
        <v>2</v>
      </c>
      <c r="H21" s="30"/>
      <c r="I21" s="1" t="s">
        <v>41</v>
      </c>
    </row>
    <row r="22" spans="1:9" ht="13.5">
      <c r="A22" s="224"/>
      <c r="B22" s="15" t="s">
        <v>22</v>
      </c>
      <c r="C22" s="21">
        <f>D22*F22</f>
        <v>80000</v>
      </c>
      <c r="D22" s="29">
        <v>2000</v>
      </c>
      <c r="E22" s="30"/>
      <c r="F22" s="30">
        <v>40</v>
      </c>
      <c r="G22" s="30"/>
      <c r="H22" s="30"/>
      <c r="I22" s="1"/>
    </row>
    <row r="23" spans="1:9" ht="13.5">
      <c r="A23" s="224"/>
      <c r="B23" s="15" t="s">
        <v>28</v>
      </c>
      <c r="C23" s="21">
        <f>D23*F23</f>
        <v>40000</v>
      </c>
      <c r="D23" s="29">
        <v>2000</v>
      </c>
      <c r="E23" s="30"/>
      <c r="F23" s="30">
        <v>20</v>
      </c>
      <c r="G23" s="30"/>
      <c r="H23" s="30"/>
      <c r="I23" s="1"/>
    </row>
    <row r="24" spans="1:9" ht="13.5">
      <c r="A24" s="224"/>
      <c r="B24" s="15" t="s">
        <v>23</v>
      </c>
      <c r="C24" s="21">
        <v>20000</v>
      </c>
      <c r="D24" s="28"/>
      <c r="E24" s="30"/>
      <c r="F24" s="30"/>
      <c r="G24" s="30"/>
      <c r="H24" s="30"/>
      <c r="I24" s="1"/>
    </row>
    <row r="25" spans="1:9" ht="13.5">
      <c r="A25" s="224"/>
      <c r="B25" s="15" t="s">
        <v>24</v>
      </c>
      <c r="C25" s="21">
        <v>40000</v>
      </c>
      <c r="D25" s="28"/>
      <c r="E25" s="30"/>
      <c r="F25" s="30"/>
      <c r="G25" s="30"/>
      <c r="H25" s="30"/>
      <c r="I25" s="1"/>
    </row>
    <row r="26" spans="1:9" ht="13.5">
      <c r="A26" s="225"/>
      <c r="B26" s="99" t="s">
        <v>25</v>
      </c>
      <c r="C26" s="100">
        <f>SUM(C19:C25)</f>
        <v>1160600</v>
      </c>
      <c r="D26" s="40"/>
      <c r="E26" s="38"/>
      <c r="F26" s="38"/>
      <c r="G26" s="38"/>
      <c r="H26" s="38"/>
      <c r="I26" s="39"/>
    </row>
  </sheetData>
  <mergeCells count="11">
    <mergeCell ref="F7:G7"/>
    <mergeCell ref="F8:G8"/>
    <mergeCell ref="F6:G6"/>
    <mergeCell ref="F3:G3"/>
    <mergeCell ref="F4:G4"/>
    <mergeCell ref="F5:G5"/>
    <mergeCell ref="A11:A18"/>
    <mergeCell ref="D11:I11"/>
    <mergeCell ref="A19:A26"/>
    <mergeCell ref="B11:B12"/>
    <mergeCell ref="C11:C12"/>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F84"/>
  <sheetViews>
    <sheetView workbookViewId="0" topLeftCell="A1">
      <selection activeCell="C9" sqref="C9"/>
    </sheetView>
  </sheetViews>
  <sheetFormatPr defaultColWidth="9.00390625" defaultRowHeight="13.5"/>
  <cols>
    <col min="1" max="1" width="19.00390625" style="0" customWidth="1"/>
    <col min="2" max="6" width="13.625" style="0" customWidth="1"/>
  </cols>
  <sheetData>
    <row r="3" spans="1:6" ht="17.25">
      <c r="A3" s="232" t="s">
        <v>78</v>
      </c>
      <c r="B3" s="232"/>
      <c r="C3" s="232"/>
      <c r="D3" s="232"/>
      <c r="E3" s="232"/>
      <c r="F3" s="232"/>
    </row>
    <row r="5" ht="13.5">
      <c r="A5" s="45" t="s">
        <v>63</v>
      </c>
    </row>
    <row r="6" spans="1:6" ht="32.25" customHeight="1">
      <c r="A6" s="2" t="s">
        <v>49</v>
      </c>
      <c r="B6" s="48" t="s">
        <v>72</v>
      </c>
      <c r="C6" s="48" t="s">
        <v>73</v>
      </c>
      <c r="D6" s="48" t="s">
        <v>67</v>
      </c>
      <c r="E6" s="48" t="s">
        <v>69</v>
      </c>
      <c r="F6" s="2" t="s">
        <v>70</v>
      </c>
    </row>
    <row r="7" spans="1:6" ht="32.25" customHeight="1">
      <c r="A7" s="42" t="s">
        <v>16</v>
      </c>
      <c r="B7" s="35">
        <v>540000</v>
      </c>
      <c r="C7" s="35">
        <v>540000</v>
      </c>
      <c r="D7" s="47">
        <v>0</v>
      </c>
      <c r="E7" s="47">
        <f>SUM(B15,B21,B24)</f>
        <v>437052</v>
      </c>
      <c r="F7" s="47">
        <f>C7-D7-E7</f>
        <v>102948</v>
      </c>
    </row>
    <row r="8" spans="1:6" ht="32.25" customHeight="1">
      <c r="A8" s="49" t="s">
        <v>74</v>
      </c>
      <c r="B8" s="21">
        <v>530000</v>
      </c>
      <c r="C8" s="21">
        <v>530000</v>
      </c>
      <c r="D8" s="47">
        <v>0</v>
      </c>
      <c r="E8" s="47">
        <f>SUM(B17,B19,B23)</f>
        <v>341355</v>
      </c>
      <c r="F8" s="47">
        <f>C8-D8-E8</f>
        <v>188645</v>
      </c>
    </row>
    <row r="9" spans="1:6" ht="32.25" customHeight="1">
      <c r="A9" s="107" t="s">
        <v>123</v>
      </c>
      <c r="B9" s="21"/>
      <c r="C9" s="21">
        <v>60000</v>
      </c>
      <c r="D9" s="47">
        <v>0</v>
      </c>
      <c r="E9" s="47"/>
      <c r="F9" s="47">
        <f>C9-D9-E9</f>
        <v>60000</v>
      </c>
    </row>
    <row r="10" spans="1:6" ht="32.25" customHeight="1">
      <c r="A10" s="27" t="s">
        <v>122</v>
      </c>
      <c r="B10" s="46">
        <f>SUM(B7:B9)</f>
        <v>1070000</v>
      </c>
      <c r="C10" s="46">
        <f>SUM(C7:C9)</f>
        <v>1130000</v>
      </c>
      <c r="D10" s="46">
        <f>SUM(D7:D9)</f>
        <v>0</v>
      </c>
      <c r="E10" s="46">
        <f>SUM(E7:E9)</f>
        <v>778407</v>
      </c>
      <c r="F10" s="47">
        <f>C10-D10-E10</f>
        <v>351593</v>
      </c>
    </row>
    <row r="11" spans="1:3" ht="13.5">
      <c r="A11" s="113"/>
      <c r="C11" s="106"/>
    </row>
    <row r="13" ht="13.5">
      <c r="A13" s="19" t="s">
        <v>50</v>
      </c>
    </row>
    <row r="14" spans="1:6" ht="24.75" customHeight="1">
      <c r="A14" s="2" t="s">
        <v>51</v>
      </c>
      <c r="B14" s="48" t="s">
        <v>66</v>
      </c>
      <c r="C14" s="233" t="s">
        <v>68</v>
      </c>
      <c r="D14" s="234"/>
      <c r="E14" s="235" t="s">
        <v>71</v>
      </c>
      <c r="F14" s="235"/>
    </row>
    <row r="15" spans="1:6" ht="24.75" customHeight="1">
      <c r="A15" s="115" t="s">
        <v>52</v>
      </c>
      <c r="B15" s="116">
        <v>400000</v>
      </c>
      <c r="C15" s="257" t="s">
        <v>16</v>
      </c>
      <c r="D15" s="258"/>
      <c r="E15" s="254" t="s">
        <v>80</v>
      </c>
      <c r="F15" s="254"/>
    </row>
    <row r="16" spans="1:6" ht="24.75" customHeight="1">
      <c r="A16" s="115" t="s">
        <v>53</v>
      </c>
      <c r="B16" s="115"/>
      <c r="C16" s="257"/>
      <c r="D16" s="258"/>
      <c r="E16" s="254"/>
      <c r="F16" s="254"/>
    </row>
    <row r="17" spans="1:6" ht="30.75" customHeight="1">
      <c r="A17" s="115" t="s">
        <v>54</v>
      </c>
      <c r="B17" s="116">
        <v>101055</v>
      </c>
      <c r="C17" s="236" t="s">
        <v>75</v>
      </c>
      <c r="D17" s="237"/>
      <c r="E17" s="239" t="s">
        <v>158</v>
      </c>
      <c r="F17" s="240"/>
    </row>
    <row r="18" spans="1:6" ht="24.75" customHeight="1">
      <c r="A18" s="117" t="s">
        <v>55</v>
      </c>
      <c r="B18" s="117"/>
      <c r="C18" s="259"/>
      <c r="D18" s="260"/>
      <c r="E18" s="249"/>
      <c r="F18" s="249"/>
    </row>
    <row r="19" spans="1:6" ht="24.75" customHeight="1">
      <c r="A19" s="117" t="s">
        <v>56</v>
      </c>
      <c r="B19" s="118">
        <v>40300</v>
      </c>
      <c r="C19" s="255" t="s">
        <v>159</v>
      </c>
      <c r="D19" s="256"/>
      <c r="E19" s="249" t="s">
        <v>160</v>
      </c>
      <c r="F19" s="249"/>
    </row>
    <row r="20" spans="1:6" ht="24.75" customHeight="1">
      <c r="A20" s="117" t="s">
        <v>57</v>
      </c>
      <c r="B20" s="117"/>
      <c r="C20" s="255"/>
      <c r="D20" s="256"/>
      <c r="E20" s="249"/>
      <c r="F20" s="249"/>
    </row>
    <row r="21" spans="1:6" ht="24.75" customHeight="1">
      <c r="A21" s="117" t="s">
        <v>58</v>
      </c>
      <c r="B21" s="118">
        <v>2000</v>
      </c>
      <c r="C21" s="255" t="s">
        <v>16</v>
      </c>
      <c r="D21" s="256"/>
      <c r="E21" s="249"/>
      <c r="F21" s="249"/>
    </row>
    <row r="22" spans="1:6" ht="24.75" customHeight="1">
      <c r="A22" s="117" t="s">
        <v>59</v>
      </c>
      <c r="B22" s="117"/>
      <c r="C22" s="255"/>
      <c r="D22" s="256"/>
      <c r="E22" s="249"/>
      <c r="F22" s="249"/>
    </row>
    <row r="23" spans="1:6" ht="24.75" customHeight="1">
      <c r="A23" s="117" t="s">
        <v>61</v>
      </c>
      <c r="B23" s="118">
        <v>200000</v>
      </c>
      <c r="C23" s="255" t="s">
        <v>159</v>
      </c>
      <c r="D23" s="256"/>
      <c r="E23" s="250" t="s">
        <v>161</v>
      </c>
      <c r="F23" s="251"/>
    </row>
    <row r="24" spans="1:6" ht="24.75" customHeight="1">
      <c r="A24" s="117" t="s">
        <v>60</v>
      </c>
      <c r="B24" s="118">
        <f>ROUNDDOWN(SUM(B15,B17,B23)*5%,0)</f>
        <v>35052</v>
      </c>
      <c r="C24" s="255" t="s">
        <v>16</v>
      </c>
      <c r="D24" s="256"/>
      <c r="E24" s="249"/>
      <c r="F24" s="249"/>
    </row>
    <row r="25" spans="1:6" ht="24.75" customHeight="1">
      <c r="A25" s="117"/>
      <c r="B25" s="117"/>
      <c r="C25" s="252"/>
      <c r="D25" s="253"/>
      <c r="E25" s="249"/>
      <c r="F25" s="249"/>
    </row>
    <row r="26" spans="1:6" ht="24.75" customHeight="1">
      <c r="A26" s="117" t="s">
        <v>62</v>
      </c>
      <c r="B26" s="118">
        <f>SUM(B15:B25)</f>
        <v>778407</v>
      </c>
      <c r="C26" s="252"/>
      <c r="D26" s="253"/>
      <c r="E26" s="249"/>
      <c r="F26" s="249"/>
    </row>
    <row r="27" spans="1:6" s="89" customFormat="1" ht="13.5">
      <c r="A27" s="87"/>
      <c r="B27" s="88"/>
      <c r="C27" s="248"/>
      <c r="D27" s="248"/>
      <c r="E27" s="248"/>
      <c r="F27" s="248"/>
    </row>
    <row r="28" spans="1:6" s="89" customFormat="1" ht="13.5">
      <c r="A28" s="119"/>
      <c r="B28" s="120"/>
      <c r="C28" s="243"/>
      <c r="D28" s="243"/>
      <c r="E28" s="242"/>
      <c r="F28" s="242"/>
    </row>
    <row r="29" spans="1:6" s="89" customFormat="1" ht="13.5">
      <c r="A29" s="119"/>
      <c r="B29" s="119"/>
      <c r="C29" s="243"/>
      <c r="D29" s="243"/>
      <c r="E29" s="242"/>
      <c r="F29" s="242"/>
    </row>
    <row r="30" spans="1:6" s="89" customFormat="1" ht="13.5">
      <c r="A30" s="119"/>
      <c r="B30" s="120"/>
      <c r="C30" s="246"/>
      <c r="D30" s="246"/>
      <c r="E30" s="247"/>
      <c r="F30" s="247"/>
    </row>
    <row r="31" spans="1:6" s="89" customFormat="1" ht="13.5">
      <c r="A31" s="119"/>
      <c r="B31" s="119"/>
      <c r="C31" s="245"/>
      <c r="D31" s="245"/>
      <c r="E31" s="242"/>
      <c r="F31" s="242"/>
    </row>
    <row r="32" spans="1:6" s="89" customFormat="1" ht="13.5">
      <c r="A32" s="119"/>
      <c r="B32" s="120"/>
      <c r="C32" s="243"/>
      <c r="D32" s="243"/>
      <c r="E32" s="242"/>
      <c r="F32" s="242"/>
    </row>
    <row r="33" spans="1:6" s="89" customFormat="1" ht="13.5">
      <c r="A33" s="119"/>
      <c r="B33" s="119"/>
      <c r="C33" s="243"/>
      <c r="D33" s="243"/>
      <c r="E33" s="242"/>
      <c r="F33" s="242"/>
    </row>
    <row r="34" spans="1:6" s="89" customFormat="1" ht="13.5">
      <c r="A34" s="119"/>
      <c r="B34" s="120"/>
      <c r="C34" s="243"/>
      <c r="D34" s="243"/>
      <c r="E34" s="242"/>
      <c r="F34" s="242"/>
    </row>
    <row r="35" spans="1:6" s="89" customFormat="1" ht="13.5">
      <c r="A35" s="119"/>
      <c r="B35" s="119"/>
      <c r="C35" s="243"/>
      <c r="D35" s="243"/>
      <c r="E35" s="242"/>
      <c r="F35" s="242"/>
    </row>
    <row r="36" spans="1:6" s="89" customFormat="1" ht="13.5">
      <c r="A36" s="119"/>
      <c r="B36" s="120"/>
      <c r="C36" s="243"/>
      <c r="D36" s="243"/>
      <c r="E36" s="244"/>
      <c r="F36" s="244"/>
    </row>
    <row r="37" spans="1:6" s="89" customFormat="1" ht="13.5">
      <c r="A37" s="119"/>
      <c r="B37" s="120"/>
      <c r="C37" s="243"/>
      <c r="D37" s="243"/>
      <c r="E37" s="242"/>
      <c r="F37" s="242"/>
    </row>
    <row r="38" spans="1:6" s="89" customFormat="1" ht="13.5">
      <c r="A38" s="119"/>
      <c r="B38" s="119"/>
      <c r="C38" s="241"/>
      <c r="D38" s="241"/>
      <c r="E38" s="242"/>
      <c r="F38" s="242"/>
    </row>
    <row r="39" spans="1:6" s="89" customFormat="1" ht="13.5">
      <c r="A39" s="119"/>
      <c r="B39" s="120"/>
      <c r="C39" s="241"/>
      <c r="D39" s="241"/>
      <c r="E39" s="242"/>
      <c r="F39" s="242"/>
    </row>
    <row r="40" spans="1:6" ht="17.25">
      <c r="A40" s="232" t="s">
        <v>77</v>
      </c>
      <c r="B40" s="232"/>
      <c r="C40" s="232"/>
      <c r="D40" s="232"/>
      <c r="E40" s="232"/>
      <c r="F40" s="232"/>
    </row>
    <row r="41" spans="1:6" ht="13.5">
      <c r="A41" s="121"/>
      <c r="B41" s="121"/>
      <c r="C41" s="121"/>
      <c r="D41" s="121"/>
      <c r="E41" s="121"/>
      <c r="F41" s="121"/>
    </row>
    <row r="42" spans="1:6" ht="13.5">
      <c r="A42" s="45" t="s">
        <v>162</v>
      </c>
      <c r="B42" s="121"/>
      <c r="C42" s="121"/>
      <c r="D42" s="121"/>
      <c r="E42" s="121"/>
      <c r="F42" s="121"/>
    </row>
    <row r="43" spans="1:6" ht="24.75" customHeight="1">
      <c r="A43" s="2" t="s">
        <v>49</v>
      </c>
      <c r="B43" s="48" t="s">
        <v>163</v>
      </c>
      <c r="C43" s="48" t="s">
        <v>164</v>
      </c>
      <c r="D43" s="48" t="s">
        <v>165</v>
      </c>
      <c r="E43" s="48" t="s">
        <v>166</v>
      </c>
      <c r="F43" s="2" t="s">
        <v>167</v>
      </c>
    </row>
    <row r="44" spans="1:6" ht="24.75" customHeight="1">
      <c r="A44" s="122" t="s">
        <v>16</v>
      </c>
      <c r="B44" s="123">
        <v>540000</v>
      </c>
      <c r="C44" s="123">
        <v>540000</v>
      </c>
      <c r="D44" s="124">
        <v>401950</v>
      </c>
      <c r="E44" s="124"/>
      <c r="F44" s="124">
        <f>C44-D44-E44</f>
        <v>138050</v>
      </c>
    </row>
    <row r="45" spans="1:6" ht="24.75" customHeight="1">
      <c r="A45" s="49" t="s">
        <v>168</v>
      </c>
      <c r="B45" s="125">
        <v>530000</v>
      </c>
      <c r="C45" s="125">
        <v>530000</v>
      </c>
      <c r="D45" s="124">
        <v>376927</v>
      </c>
      <c r="E45" s="124"/>
      <c r="F45" s="124">
        <f>C45-D45-E45</f>
        <v>153073</v>
      </c>
    </row>
    <row r="46" spans="1:6" ht="30" customHeight="1">
      <c r="A46" s="49" t="s">
        <v>169</v>
      </c>
      <c r="B46" s="125">
        <v>0</v>
      </c>
      <c r="C46" s="125">
        <v>24000</v>
      </c>
      <c r="D46" s="124">
        <v>0</v>
      </c>
      <c r="E46" s="124"/>
      <c r="F46" s="124">
        <f>C46-D46-E46</f>
        <v>24000</v>
      </c>
    </row>
    <row r="47" spans="1:6" ht="25.5" customHeight="1">
      <c r="A47" s="126" t="s">
        <v>170</v>
      </c>
      <c r="B47" s="127">
        <f>SUM(B44:B46)</f>
        <v>1070000</v>
      </c>
      <c r="C47" s="127">
        <f>SUM(C44:C46)</f>
        <v>1094000</v>
      </c>
      <c r="D47" s="127">
        <f>SUM(D44:D46)</f>
        <v>778877</v>
      </c>
      <c r="E47" s="127">
        <f>SUM(E44:E46)</f>
        <v>0</v>
      </c>
      <c r="F47" s="124">
        <f>C47-D47-E47</f>
        <v>315123</v>
      </c>
    </row>
    <row r="48" spans="1:3" ht="13.5">
      <c r="A48" s="113" t="s">
        <v>155</v>
      </c>
      <c r="C48" s="106">
        <v>50000</v>
      </c>
    </row>
    <row r="50" ht="13.5">
      <c r="A50" s="19" t="s">
        <v>50</v>
      </c>
    </row>
    <row r="51" spans="1:6" ht="24.75" customHeight="1">
      <c r="A51" s="2" t="s">
        <v>51</v>
      </c>
      <c r="B51" s="48" t="s">
        <v>66</v>
      </c>
      <c r="C51" s="233" t="s">
        <v>68</v>
      </c>
      <c r="D51" s="234"/>
      <c r="E51" s="235" t="s">
        <v>71</v>
      </c>
      <c r="F51" s="235"/>
    </row>
    <row r="52" spans="1:6" ht="24.75" customHeight="1">
      <c r="A52" s="1" t="s">
        <v>52</v>
      </c>
      <c r="B52" s="44">
        <v>400000</v>
      </c>
      <c r="C52" s="229" t="s">
        <v>16</v>
      </c>
      <c r="D52" s="230"/>
      <c r="E52" s="231" t="s">
        <v>80</v>
      </c>
      <c r="F52" s="231"/>
    </row>
    <row r="53" spans="1:6" ht="24.75" customHeight="1">
      <c r="A53" s="1" t="s">
        <v>53</v>
      </c>
      <c r="B53" s="1"/>
      <c r="C53" s="167"/>
      <c r="D53" s="238"/>
      <c r="E53" s="231"/>
      <c r="F53" s="231"/>
    </row>
    <row r="54" spans="1:6" ht="24.75" customHeight="1">
      <c r="A54" s="1" t="s">
        <v>54</v>
      </c>
      <c r="B54" s="44">
        <v>101055</v>
      </c>
      <c r="C54" s="236" t="s">
        <v>75</v>
      </c>
      <c r="D54" s="237"/>
      <c r="E54" s="239" t="s">
        <v>92</v>
      </c>
      <c r="F54" s="240"/>
    </row>
    <row r="55" spans="1:6" ht="24.75" customHeight="1">
      <c r="A55" s="1" t="s">
        <v>55</v>
      </c>
      <c r="B55" s="1"/>
      <c r="C55" s="229"/>
      <c r="D55" s="230"/>
      <c r="E55" s="231"/>
      <c r="F55" s="231"/>
    </row>
    <row r="56" spans="1:6" ht="24.75" customHeight="1">
      <c r="A56" s="1" t="s">
        <v>56</v>
      </c>
      <c r="B56" s="44">
        <v>40820</v>
      </c>
      <c r="C56" s="229" t="s">
        <v>76</v>
      </c>
      <c r="D56" s="230"/>
      <c r="E56" s="231"/>
      <c r="F56" s="231"/>
    </row>
    <row r="57" spans="1:6" ht="24.75" customHeight="1">
      <c r="A57" s="1" t="s">
        <v>57</v>
      </c>
      <c r="B57" s="1"/>
      <c r="C57" s="229"/>
      <c r="D57" s="230"/>
      <c r="E57" s="231"/>
      <c r="F57" s="231"/>
    </row>
    <row r="58" spans="1:6" ht="24.75" customHeight="1">
      <c r="A58" s="1" t="s">
        <v>58</v>
      </c>
      <c r="B58" s="44">
        <v>1950</v>
      </c>
      <c r="C58" s="229" t="s">
        <v>16</v>
      </c>
      <c r="D58" s="230"/>
      <c r="E58" s="231" t="s">
        <v>157</v>
      </c>
      <c r="F58" s="231"/>
    </row>
    <row r="59" spans="1:6" ht="24.75" customHeight="1">
      <c r="A59" s="1" t="s">
        <v>59</v>
      </c>
      <c r="B59" s="1"/>
      <c r="C59" s="229"/>
      <c r="D59" s="230"/>
      <c r="E59" s="231"/>
      <c r="F59" s="231"/>
    </row>
    <row r="60" spans="1:6" ht="24.75" customHeight="1">
      <c r="A60" s="1" t="s">
        <v>61</v>
      </c>
      <c r="B60" s="116">
        <v>200000</v>
      </c>
      <c r="C60" s="229" t="s">
        <v>76</v>
      </c>
      <c r="D60" s="230"/>
      <c r="E60" s="261" t="s">
        <v>81</v>
      </c>
      <c r="F60" s="262"/>
    </row>
    <row r="61" spans="1:6" ht="24.75" customHeight="1">
      <c r="A61" s="1" t="s">
        <v>60</v>
      </c>
      <c r="B61" s="116">
        <f>ROUNDDOWN(SUM(B52,B54,B60)*5%,0)</f>
        <v>35052</v>
      </c>
      <c r="C61" s="229" t="s">
        <v>76</v>
      </c>
      <c r="D61" s="230"/>
      <c r="E61" s="231"/>
      <c r="F61" s="231"/>
    </row>
    <row r="62" spans="1:6" ht="24.75" customHeight="1">
      <c r="A62" s="1"/>
      <c r="B62" s="1"/>
      <c r="C62" s="263"/>
      <c r="D62" s="264"/>
      <c r="E62" s="231"/>
      <c r="F62" s="231"/>
    </row>
    <row r="63" spans="1:6" ht="24.75" customHeight="1">
      <c r="A63" s="1" t="s">
        <v>62</v>
      </c>
      <c r="B63" s="44">
        <f>SUM(B52:B62)</f>
        <v>778877</v>
      </c>
      <c r="C63" s="263"/>
      <c r="D63" s="264"/>
      <c r="E63" s="231"/>
      <c r="F63" s="231"/>
    </row>
    <row r="82" ht="13.5">
      <c r="A82" s="91"/>
    </row>
    <row r="83" spans="1:2" ht="13.5">
      <c r="A83" s="91"/>
      <c r="B83" s="106"/>
    </row>
    <row r="84" ht="13.5">
      <c r="B84" s="106"/>
    </row>
  </sheetData>
  <mergeCells count="80">
    <mergeCell ref="C59:D59"/>
    <mergeCell ref="E59:F59"/>
    <mergeCell ref="E60:F60"/>
    <mergeCell ref="C63:D63"/>
    <mergeCell ref="E63:F63"/>
    <mergeCell ref="E61:F61"/>
    <mergeCell ref="C62:D62"/>
    <mergeCell ref="E62:F62"/>
    <mergeCell ref="C61:D61"/>
    <mergeCell ref="C60:D60"/>
    <mergeCell ref="E56:F56"/>
    <mergeCell ref="C57:D57"/>
    <mergeCell ref="E57:F57"/>
    <mergeCell ref="C58:D58"/>
    <mergeCell ref="E58:F58"/>
    <mergeCell ref="C26:D26"/>
    <mergeCell ref="A3:F3"/>
    <mergeCell ref="C21:D21"/>
    <mergeCell ref="C22:D22"/>
    <mergeCell ref="C23:D23"/>
    <mergeCell ref="C24:D24"/>
    <mergeCell ref="C18:D18"/>
    <mergeCell ref="C20:D20"/>
    <mergeCell ref="C14:D14"/>
    <mergeCell ref="C16:D16"/>
    <mergeCell ref="C25:D25"/>
    <mergeCell ref="E14:F14"/>
    <mergeCell ref="E15:F15"/>
    <mergeCell ref="E16:F16"/>
    <mergeCell ref="C19:D19"/>
    <mergeCell ref="E25:F25"/>
    <mergeCell ref="C17:D17"/>
    <mergeCell ref="C15:D15"/>
    <mergeCell ref="E17:F17"/>
    <mergeCell ref="E18:F18"/>
    <mergeCell ref="E19:F19"/>
    <mergeCell ref="E20:F20"/>
    <mergeCell ref="E21:F21"/>
    <mergeCell ref="E26:F26"/>
    <mergeCell ref="E22:F22"/>
    <mergeCell ref="E23:F23"/>
    <mergeCell ref="E24:F24"/>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E53:F53"/>
    <mergeCell ref="C52:D52"/>
    <mergeCell ref="C39:D39"/>
    <mergeCell ref="E39:F39"/>
    <mergeCell ref="C55:D55"/>
    <mergeCell ref="E55:F55"/>
    <mergeCell ref="C56:D56"/>
    <mergeCell ref="A40:F40"/>
    <mergeCell ref="C51:D51"/>
    <mergeCell ref="E51:F51"/>
    <mergeCell ref="C54:D54"/>
    <mergeCell ref="E52:F52"/>
    <mergeCell ref="C53:D53"/>
    <mergeCell ref="E54:F54"/>
  </mergeCells>
  <printOptions/>
  <pageMargins left="0.75" right="0.75" top="1" bottom="1" header="0.512" footer="0.51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3:F84"/>
  <sheetViews>
    <sheetView workbookViewId="0" topLeftCell="A9">
      <selection activeCell="C16" sqref="C16:D16"/>
    </sheetView>
  </sheetViews>
  <sheetFormatPr defaultColWidth="9.00390625" defaultRowHeight="13.5"/>
  <cols>
    <col min="1" max="1" width="19.00390625" style="0" customWidth="1"/>
    <col min="2" max="6" width="13.625" style="0" customWidth="1"/>
  </cols>
  <sheetData>
    <row r="3" spans="1:6" ht="17.25">
      <c r="A3" s="232" t="s">
        <v>124</v>
      </c>
      <c r="B3" s="232"/>
      <c r="C3" s="232"/>
      <c r="D3" s="232"/>
      <c r="E3" s="232"/>
      <c r="F3" s="232"/>
    </row>
    <row r="5" ht="13.5">
      <c r="A5" s="45" t="s">
        <v>125</v>
      </c>
    </row>
    <row r="6" spans="1:6" ht="32.25" customHeight="1">
      <c r="A6" s="2" t="s">
        <v>49</v>
      </c>
      <c r="B6" s="48" t="s">
        <v>126</v>
      </c>
      <c r="C6" s="48" t="s">
        <v>127</v>
      </c>
      <c r="D6" s="48" t="s">
        <v>128</v>
      </c>
      <c r="E6" s="48" t="s">
        <v>129</v>
      </c>
      <c r="F6" s="2" t="s">
        <v>130</v>
      </c>
    </row>
    <row r="7" spans="1:6" ht="32.25" customHeight="1">
      <c r="A7" s="42" t="s">
        <v>16</v>
      </c>
      <c r="B7" s="35">
        <v>540000</v>
      </c>
      <c r="C7" s="35">
        <v>540000</v>
      </c>
      <c r="D7" s="108">
        <v>401950</v>
      </c>
      <c r="E7" s="108">
        <v>122340</v>
      </c>
      <c r="F7" s="108">
        <f>C7-D7-E7</f>
        <v>15710</v>
      </c>
    </row>
    <row r="8" spans="1:6" ht="32.25" customHeight="1">
      <c r="A8" s="49" t="s">
        <v>131</v>
      </c>
      <c r="B8" s="21">
        <v>530000</v>
      </c>
      <c r="C8" s="21">
        <v>530000</v>
      </c>
      <c r="D8" s="108">
        <v>376927</v>
      </c>
      <c r="E8" s="108">
        <v>145100</v>
      </c>
      <c r="F8" s="108">
        <f>C8-D8-E8</f>
        <v>7973</v>
      </c>
    </row>
    <row r="9" spans="1:6" ht="32.25" customHeight="1">
      <c r="A9" s="49" t="s">
        <v>138</v>
      </c>
      <c r="B9" s="21"/>
      <c r="C9" s="21">
        <v>74000</v>
      </c>
      <c r="D9" s="108">
        <v>0</v>
      </c>
      <c r="E9" s="108">
        <v>74000</v>
      </c>
      <c r="F9" s="108">
        <f>C9-D9-E9</f>
        <v>0</v>
      </c>
    </row>
    <row r="10" spans="1:6" ht="32.25" customHeight="1">
      <c r="A10" s="27" t="s">
        <v>121</v>
      </c>
      <c r="B10" s="46">
        <f>SUM(B7:B9)</f>
        <v>1070000</v>
      </c>
      <c r="C10" s="46">
        <f>SUM(C7:C9)</f>
        <v>1144000</v>
      </c>
      <c r="D10" s="46">
        <f>SUM(D7:D9)</f>
        <v>778877</v>
      </c>
      <c r="E10" s="46">
        <f>SUM(E7:E9)</f>
        <v>341440</v>
      </c>
      <c r="F10" s="108">
        <f>C10-D10-E10</f>
        <v>23683</v>
      </c>
    </row>
    <row r="11" spans="1:3" ht="13.5">
      <c r="A11" s="113" t="s">
        <v>155</v>
      </c>
      <c r="C11" s="106">
        <v>50000</v>
      </c>
    </row>
    <row r="13" ht="13.5">
      <c r="A13" s="19" t="s">
        <v>50</v>
      </c>
    </row>
    <row r="14" spans="1:6" ht="24.75" customHeight="1">
      <c r="A14" s="2" t="s">
        <v>51</v>
      </c>
      <c r="B14" s="48" t="s">
        <v>132</v>
      </c>
      <c r="C14" s="233" t="s">
        <v>133</v>
      </c>
      <c r="D14" s="234"/>
      <c r="E14" s="235" t="s">
        <v>134</v>
      </c>
      <c r="F14" s="235"/>
    </row>
    <row r="15" spans="1:6" ht="24.75" customHeight="1">
      <c r="A15" s="1" t="s">
        <v>52</v>
      </c>
      <c r="B15" s="44">
        <v>150000</v>
      </c>
      <c r="C15" s="265" t="s">
        <v>141</v>
      </c>
      <c r="D15" s="266"/>
      <c r="E15" s="231" t="s">
        <v>151</v>
      </c>
      <c r="F15" s="231"/>
    </row>
    <row r="16" spans="1:6" ht="24.75" customHeight="1">
      <c r="A16" s="1" t="s">
        <v>53</v>
      </c>
      <c r="B16" s="1"/>
      <c r="C16" s="229"/>
      <c r="D16" s="230"/>
      <c r="E16" s="231"/>
      <c r="F16" s="231"/>
    </row>
    <row r="17" spans="1:6" ht="30.75" customHeight="1">
      <c r="A17" s="1" t="s">
        <v>54</v>
      </c>
      <c r="B17" s="44">
        <v>66000</v>
      </c>
      <c r="C17" s="268" t="s">
        <v>135</v>
      </c>
      <c r="D17" s="269"/>
      <c r="E17" s="239" t="s">
        <v>154</v>
      </c>
      <c r="F17" s="240"/>
    </row>
    <row r="18" spans="1:6" ht="24.75" customHeight="1">
      <c r="A18" s="1" t="s">
        <v>55</v>
      </c>
      <c r="B18" s="1"/>
      <c r="C18" s="167"/>
      <c r="D18" s="238"/>
      <c r="E18" s="231"/>
      <c r="F18" s="231"/>
    </row>
    <row r="19" spans="1:6" ht="24.75" customHeight="1">
      <c r="A19" s="1" t="s">
        <v>56</v>
      </c>
      <c r="B19" s="44">
        <v>0</v>
      </c>
      <c r="C19" s="268"/>
      <c r="D19" s="269"/>
      <c r="E19" s="270" t="s">
        <v>149</v>
      </c>
      <c r="F19" s="271"/>
    </row>
    <row r="20" spans="1:6" ht="24.75" customHeight="1">
      <c r="A20" s="1" t="s">
        <v>57</v>
      </c>
      <c r="B20" s="1"/>
      <c r="C20" s="229"/>
      <c r="D20" s="230"/>
      <c r="E20" s="231"/>
      <c r="F20" s="231"/>
    </row>
    <row r="21" spans="1:6" ht="24.75" customHeight="1">
      <c r="A21" s="1" t="s">
        <v>58</v>
      </c>
      <c r="B21" s="44">
        <v>9640</v>
      </c>
      <c r="C21" s="268" t="s">
        <v>16</v>
      </c>
      <c r="D21" s="269"/>
      <c r="E21" s="231" t="s">
        <v>150</v>
      </c>
      <c r="F21" s="231"/>
    </row>
    <row r="22" spans="1:6" ht="24.75" customHeight="1">
      <c r="A22" s="1" t="s">
        <v>59</v>
      </c>
      <c r="B22" s="1"/>
      <c r="C22" s="229"/>
      <c r="D22" s="230"/>
      <c r="E22" s="231"/>
      <c r="F22" s="231"/>
    </row>
    <row r="23" spans="1:6" ht="24.75" customHeight="1">
      <c r="A23" s="1" t="s">
        <v>61</v>
      </c>
      <c r="B23" s="44">
        <v>100000</v>
      </c>
      <c r="C23" s="265" t="s">
        <v>141</v>
      </c>
      <c r="D23" s="266"/>
      <c r="E23" s="261" t="s">
        <v>137</v>
      </c>
      <c r="F23" s="262"/>
    </row>
    <row r="24" spans="1:6" ht="24.75" customHeight="1">
      <c r="A24" s="1" t="s">
        <v>60</v>
      </c>
      <c r="B24" s="44">
        <f>ROUNDDOWN(SUM(B15,B17,B23)*5%,0)</f>
        <v>15800</v>
      </c>
      <c r="C24" s="268" t="s">
        <v>140</v>
      </c>
      <c r="D24" s="269"/>
      <c r="E24" s="231"/>
      <c r="F24" s="231"/>
    </row>
    <row r="25" spans="1:6" ht="24.75" customHeight="1">
      <c r="A25" s="1"/>
      <c r="B25" s="1"/>
      <c r="C25" s="263"/>
      <c r="D25" s="264"/>
      <c r="E25" s="231"/>
      <c r="F25" s="231"/>
    </row>
    <row r="26" spans="1:6" ht="24.75" customHeight="1">
      <c r="A26" s="1" t="s">
        <v>62</v>
      </c>
      <c r="B26" s="44">
        <f>SUM(B15:B25)</f>
        <v>341440</v>
      </c>
      <c r="C26" s="263"/>
      <c r="D26" s="264"/>
      <c r="E26" s="231"/>
      <c r="F26" s="231"/>
    </row>
    <row r="27" spans="1:6" s="89" customFormat="1" ht="13.5">
      <c r="A27" s="87"/>
      <c r="B27" s="88"/>
      <c r="C27" s="248"/>
      <c r="D27" s="248"/>
      <c r="E27" s="248"/>
      <c r="F27" s="248"/>
    </row>
    <row r="28" spans="2:6" s="89" customFormat="1" ht="13.5">
      <c r="B28" s="90"/>
      <c r="C28" s="272"/>
      <c r="D28" s="272"/>
      <c r="E28" s="273"/>
      <c r="F28" s="273"/>
    </row>
    <row r="29" spans="2:6" s="89" customFormat="1" ht="13.5">
      <c r="B29" s="112"/>
      <c r="C29" s="272"/>
      <c r="D29" s="272"/>
      <c r="E29" s="273"/>
      <c r="F29" s="273"/>
    </row>
    <row r="30" spans="2:6" s="89" customFormat="1" ht="13.5">
      <c r="B30" s="112"/>
      <c r="C30" s="246"/>
      <c r="D30" s="246"/>
      <c r="E30" s="247"/>
      <c r="F30" s="247"/>
    </row>
    <row r="31" spans="2:6" s="89" customFormat="1" ht="13.5">
      <c r="B31" s="112"/>
      <c r="C31" s="274"/>
      <c r="D31" s="274"/>
      <c r="E31" s="273"/>
      <c r="F31" s="273"/>
    </row>
    <row r="32" spans="2:6" s="89" customFormat="1" ht="13.5">
      <c r="B32" s="90"/>
      <c r="C32" s="272"/>
      <c r="D32" s="272"/>
      <c r="E32" s="273"/>
      <c r="F32" s="273"/>
    </row>
    <row r="33" spans="3:6" s="89" customFormat="1" ht="13.5">
      <c r="C33" s="272"/>
      <c r="D33" s="272"/>
      <c r="E33" s="273"/>
      <c r="F33" s="273"/>
    </row>
    <row r="34" spans="2:6" s="89" customFormat="1" ht="13.5">
      <c r="B34" s="90"/>
      <c r="C34" s="272"/>
      <c r="D34" s="272"/>
      <c r="E34" s="273"/>
      <c r="F34" s="273"/>
    </row>
    <row r="35" spans="3:6" s="89" customFormat="1" ht="13.5">
      <c r="C35" s="272"/>
      <c r="D35" s="272"/>
      <c r="E35" s="273"/>
      <c r="F35" s="273"/>
    </row>
    <row r="36" spans="2:6" s="89" customFormat="1" ht="13.5">
      <c r="B36" s="90"/>
      <c r="C36" s="272"/>
      <c r="D36" s="272"/>
      <c r="E36" s="275"/>
      <c r="F36" s="275"/>
    </row>
    <row r="37" spans="2:6" s="89" customFormat="1" ht="13.5">
      <c r="B37" s="90"/>
      <c r="C37" s="272"/>
      <c r="D37" s="272"/>
      <c r="E37" s="273"/>
      <c r="F37" s="273"/>
    </row>
    <row r="38" spans="3:6" s="89" customFormat="1" ht="13.5">
      <c r="C38" s="276"/>
      <c r="D38" s="276"/>
      <c r="E38" s="273"/>
      <c r="F38" s="273"/>
    </row>
    <row r="39" spans="2:6" s="89" customFormat="1" ht="13.5">
      <c r="B39" s="90"/>
      <c r="C39" s="276"/>
      <c r="D39" s="276"/>
      <c r="E39" s="273"/>
      <c r="F39" s="273"/>
    </row>
    <row r="40" spans="1:6" ht="17.25">
      <c r="A40" s="232" t="s">
        <v>136</v>
      </c>
      <c r="B40" s="232"/>
      <c r="C40" s="232"/>
      <c r="D40" s="232"/>
      <c r="E40" s="232"/>
      <c r="F40" s="232"/>
    </row>
    <row r="42" ht="13.5">
      <c r="A42" s="45" t="s">
        <v>125</v>
      </c>
    </row>
    <row r="43" spans="1:6" ht="24.75" customHeight="1">
      <c r="A43" s="2" t="s">
        <v>49</v>
      </c>
      <c r="B43" s="48" t="s">
        <v>126</v>
      </c>
      <c r="C43" s="48" t="s">
        <v>127</v>
      </c>
      <c r="D43" s="48" t="s">
        <v>128</v>
      </c>
      <c r="E43" s="48" t="s">
        <v>129</v>
      </c>
      <c r="F43" s="2" t="s">
        <v>130</v>
      </c>
    </row>
    <row r="44" spans="1:6" ht="24.75" customHeight="1">
      <c r="A44" s="42" t="s">
        <v>16</v>
      </c>
      <c r="B44" s="35">
        <v>540000</v>
      </c>
      <c r="C44" s="35">
        <v>540000</v>
      </c>
      <c r="D44" s="108">
        <v>401950</v>
      </c>
      <c r="E44" s="108">
        <v>130400</v>
      </c>
      <c r="F44" s="108">
        <f>C44-D44-E44</f>
        <v>7650</v>
      </c>
    </row>
    <row r="45" spans="1:6" ht="24.75" customHeight="1">
      <c r="A45" s="49" t="s">
        <v>131</v>
      </c>
      <c r="B45" s="21">
        <v>530000</v>
      </c>
      <c r="C45" s="21">
        <v>530000</v>
      </c>
      <c r="D45" s="108">
        <v>376927</v>
      </c>
      <c r="E45" s="108">
        <v>115900</v>
      </c>
      <c r="F45" s="108">
        <f>C45-D45-E45</f>
        <v>37173</v>
      </c>
    </row>
    <row r="46" spans="1:6" ht="30" customHeight="1">
      <c r="A46" s="49" t="s">
        <v>139</v>
      </c>
      <c r="B46" s="21">
        <v>0</v>
      </c>
      <c r="C46" s="21">
        <v>87600</v>
      </c>
      <c r="D46" s="108">
        <v>0</v>
      </c>
      <c r="E46" s="108">
        <v>87600</v>
      </c>
      <c r="F46" s="108">
        <f>C46-D46-E46</f>
        <v>0</v>
      </c>
    </row>
    <row r="47" spans="1:6" ht="25.5" customHeight="1">
      <c r="A47" s="27" t="s">
        <v>121</v>
      </c>
      <c r="B47" s="46">
        <f>SUM(B44:B46)</f>
        <v>1070000</v>
      </c>
      <c r="C47" s="46">
        <f>SUM(C44:C46)</f>
        <v>1157600</v>
      </c>
      <c r="D47" s="46">
        <f>SUM(D44:D46)</f>
        <v>778877</v>
      </c>
      <c r="E47" s="46">
        <f>SUM(E44:E46)</f>
        <v>333900</v>
      </c>
      <c r="F47" s="108">
        <f>C47-D47-E47</f>
        <v>44823</v>
      </c>
    </row>
    <row r="48" spans="1:3" ht="13.5">
      <c r="A48" s="113" t="s">
        <v>155</v>
      </c>
      <c r="C48" s="106">
        <v>50000</v>
      </c>
    </row>
    <row r="50" ht="13.5">
      <c r="A50" s="19" t="s">
        <v>50</v>
      </c>
    </row>
    <row r="51" spans="1:6" ht="27.75" customHeight="1">
      <c r="A51" s="2" t="s">
        <v>51</v>
      </c>
      <c r="B51" s="48" t="s">
        <v>132</v>
      </c>
      <c r="C51" s="233" t="s">
        <v>133</v>
      </c>
      <c r="D51" s="234"/>
      <c r="E51" s="235" t="s">
        <v>134</v>
      </c>
      <c r="F51" s="235"/>
    </row>
    <row r="52" spans="1:6" ht="27.75" customHeight="1">
      <c r="A52" s="1" t="s">
        <v>52</v>
      </c>
      <c r="B52" s="44">
        <v>150000</v>
      </c>
      <c r="C52" s="268" t="s">
        <v>140</v>
      </c>
      <c r="D52" s="269"/>
      <c r="E52" s="231" t="s">
        <v>151</v>
      </c>
      <c r="F52" s="231"/>
    </row>
    <row r="53" spans="1:6" ht="27.75" customHeight="1">
      <c r="A53" s="1" t="s">
        <v>53</v>
      </c>
      <c r="B53" s="1"/>
      <c r="C53" s="229"/>
      <c r="D53" s="230"/>
      <c r="E53" s="231"/>
      <c r="F53" s="231"/>
    </row>
    <row r="54" spans="1:6" ht="27.75" customHeight="1">
      <c r="A54" s="1" t="s">
        <v>54</v>
      </c>
      <c r="B54" s="44">
        <v>68000</v>
      </c>
      <c r="C54" s="268" t="s">
        <v>140</v>
      </c>
      <c r="D54" s="269"/>
      <c r="E54" s="239" t="s">
        <v>174</v>
      </c>
      <c r="F54" s="240"/>
    </row>
    <row r="55" spans="1:6" ht="27.75" customHeight="1">
      <c r="A55" s="1" t="s">
        <v>55</v>
      </c>
      <c r="B55" s="1"/>
      <c r="C55" s="167"/>
      <c r="D55" s="238"/>
      <c r="E55" s="231"/>
      <c r="F55" s="231"/>
    </row>
    <row r="56" spans="1:6" ht="27.75" customHeight="1">
      <c r="A56" s="1" t="s">
        <v>56</v>
      </c>
      <c r="B56" s="44">
        <v>0</v>
      </c>
      <c r="C56" s="268"/>
      <c r="D56" s="269"/>
      <c r="E56" s="267" t="s">
        <v>175</v>
      </c>
      <c r="F56" s="267"/>
    </row>
    <row r="57" spans="1:6" ht="27.75" customHeight="1">
      <c r="A57" s="1" t="s">
        <v>57</v>
      </c>
      <c r="B57" s="1"/>
      <c r="C57" s="229"/>
      <c r="D57" s="230"/>
      <c r="E57" s="231"/>
      <c r="F57" s="231"/>
    </row>
    <row r="58" spans="1:6" ht="27.75" customHeight="1">
      <c r="A58" s="1" t="s">
        <v>58</v>
      </c>
      <c r="B58" s="44"/>
      <c r="C58" s="268"/>
      <c r="D58" s="269"/>
      <c r="E58" s="231"/>
      <c r="F58" s="231"/>
    </row>
    <row r="59" spans="1:6" ht="27.75" customHeight="1">
      <c r="A59" s="1" t="s">
        <v>59</v>
      </c>
      <c r="B59" s="1"/>
      <c r="C59" s="229"/>
      <c r="D59" s="230"/>
      <c r="E59" s="231"/>
      <c r="F59" s="231"/>
    </row>
    <row r="60" spans="1:6" ht="27.75" customHeight="1">
      <c r="A60" s="1" t="s">
        <v>61</v>
      </c>
      <c r="B60" s="44">
        <v>100000</v>
      </c>
      <c r="C60" s="265" t="s">
        <v>178</v>
      </c>
      <c r="D60" s="266"/>
      <c r="E60" s="261" t="s">
        <v>137</v>
      </c>
      <c r="F60" s="262"/>
    </row>
    <row r="61" spans="1:6" ht="27.75" customHeight="1">
      <c r="A61" s="1" t="s">
        <v>60</v>
      </c>
      <c r="B61" s="44">
        <f>ROUNDDOWN(SUM(B52,B54,B60)*5%,0)</f>
        <v>15900</v>
      </c>
      <c r="C61" s="265" t="s">
        <v>178</v>
      </c>
      <c r="D61" s="266"/>
      <c r="E61" s="231"/>
      <c r="F61" s="231"/>
    </row>
    <row r="62" spans="1:6" ht="27.75" customHeight="1">
      <c r="A62" s="1"/>
      <c r="B62" s="1"/>
      <c r="C62" s="263"/>
      <c r="D62" s="264"/>
      <c r="E62" s="231"/>
      <c r="F62" s="231"/>
    </row>
    <row r="63" spans="1:6" ht="27.75" customHeight="1">
      <c r="A63" s="1" t="s">
        <v>62</v>
      </c>
      <c r="B63" s="44">
        <f>SUM(B52:B62)</f>
        <v>333900</v>
      </c>
      <c r="C63" s="263"/>
      <c r="D63" s="264"/>
      <c r="E63" s="231"/>
      <c r="F63" s="231"/>
    </row>
    <row r="65" spans="1:4" ht="13.5">
      <c r="A65" s="89" t="s">
        <v>171</v>
      </c>
      <c r="B65" s="112">
        <v>74000</v>
      </c>
      <c r="D65" s="10"/>
    </row>
    <row r="66" spans="1:2" ht="13.5">
      <c r="A66" s="89" t="s">
        <v>172</v>
      </c>
      <c r="B66" s="112">
        <v>61500</v>
      </c>
    </row>
    <row r="67" spans="1:2" ht="13.5">
      <c r="A67" s="89" t="s">
        <v>173</v>
      </c>
      <c r="B67" s="128">
        <v>2100</v>
      </c>
    </row>
    <row r="68" spans="1:2" ht="13.5">
      <c r="A68" t="s">
        <v>156</v>
      </c>
      <c r="B68" s="114">
        <f>SUM(B65:B67)</f>
        <v>137600</v>
      </c>
    </row>
    <row r="69" spans="1:2" ht="13.5">
      <c r="A69" t="s">
        <v>176</v>
      </c>
      <c r="B69" s="106">
        <v>50000</v>
      </c>
    </row>
    <row r="70" spans="1:2" ht="13.5">
      <c r="A70" s="130" t="s">
        <v>177</v>
      </c>
      <c r="B70" s="129">
        <f>B68-B69</f>
        <v>87600</v>
      </c>
    </row>
    <row r="82" ht="13.5">
      <c r="A82" s="91"/>
    </row>
    <row r="83" spans="1:2" ht="13.5">
      <c r="A83" s="91"/>
      <c r="B83" s="109"/>
    </row>
    <row r="84" ht="13.5">
      <c r="B84" s="109"/>
    </row>
  </sheetData>
  <mergeCells count="80">
    <mergeCell ref="C55:D55"/>
    <mergeCell ref="E55:F55"/>
    <mergeCell ref="A40:F40"/>
    <mergeCell ref="C51:D51"/>
    <mergeCell ref="E51:F51"/>
    <mergeCell ref="C54:D54"/>
    <mergeCell ref="E52:F52"/>
    <mergeCell ref="C53:D53"/>
    <mergeCell ref="E53:F53"/>
    <mergeCell ref="C52:D52"/>
    <mergeCell ref="E54:F54"/>
    <mergeCell ref="C39:D39"/>
    <mergeCell ref="E39:F39"/>
    <mergeCell ref="C37:D37"/>
    <mergeCell ref="E37:F37"/>
    <mergeCell ref="C38:D38"/>
    <mergeCell ref="E38:F38"/>
    <mergeCell ref="C35:D35"/>
    <mergeCell ref="E35:F35"/>
    <mergeCell ref="C36:D36"/>
    <mergeCell ref="E36:F36"/>
    <mergeCell ref="C33:D33"/>
    <mergeCell ref="E33:F33"/>
    <mergeCell ref="C34:D34"/>
    <mergeCell ref="E34:F34"/>
    <mergeCell ref="C31:D31"/>
    <mergeCell ref="E31:F31"/>
    <mergeCell ref="C32:D32"/>
    <mergeCell ref="E32:F32"/>
    <mergeCell ref="C29:D29"/>
    <mergeCell ref="E29:F29"/>
    <mergeCell ref="C30:D30"/>
    <mergeCell ref="E30:F30"/>
    <mergeCell ref="C27:D27"/>
    <mergeCell ref="E27:F27"/>
    <mergeCell ref="C28:D28"/>
    <mergeCell ref="E28:F28"/>
    <mergeCell ref="E19:F19"/>
    <mergeCell ref="E20:F20"/>
    <mergeCell ref="E21:F21"/>
    <mergeCell ref="E26:F26"/>
    <mergeCell ref="E22:F22"/>
    <mergeCell ref="E23:F23"/>
    <mergeCell ref="E24:F24"/>
    <mergeCell ref="C25:D25"/>
    <mergeCell ref="E14:F14"/>
    <mergeCell ref="E15:F15"/>
    <mergeCell ref="E16:F16"/>
    <mergeCell ref="C19:D19"/>
    <mergeCell ref="E25:F25"/>
    <mergeCell ref="C17:D17"/>
    <mergeCell ref="C15:D15"/>
    <mergeCell ref="E17:F17"/>
    <mergeCell ref="E18:F18"/>
    <mergeCell ref="C26:D26"/>
    <mergeCell ref="A3:F3"/>
    <mergeCell ref="C21:D21"/>
    <mergeCell ref="C22:D22"/>
    <mergeCell ref="C23:D23"/>
    <mergeCell ref="C24:D24"/>
    <mergeCell ref="C18:D18"/>
    <mergeCell ref="C20:D20"/>
    <mergeCell ref="C14:D14"/>
    <mergeCell ref="C16:D16"/>
    <mergeCell ref="E56:F56"/>
    <mergeCell ref="C57:D57"/>
    <mergeCell ref="E57:F57"/>
    <mergeCell ref="C58:D58"/>
    <mergeCell ref="E58:F58"/>
    <mergeCell ref="C56:D56"/>
    <mergeCell ref="C59:D59"/>
    <mergeCell ref="E59:F59"/>
    <mergeCell ref="E60:F60"/>
    <mergeCell ref="C63:D63"/>
    <mergeCell ref="E63:F63"/>
    <mergeCell ref="E61:F61"/>
    <mergeCell ref="C62:D62"/>
    <mergeCell ref="E62:F62"/>
    <mergeCell ref="C60:D60"/>
    <mergeCell ref="C61:D61"/>
  </mergeCells>
  <printOptions/>
  <pageMargins left="0.75" right="0.75" top="1" bottom="1" header="0.512" footer="0.51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全国商工会連合会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全国商工会連合会</dc:creator>
  <cp:keywords/>
  <dc:description/>
  <cp:lastModifiedBy>densan</cp:lastModifiedBy>
  <cp:lastPrinted>2010-09-09T23:55:22Z</cp:lastPrinted>
  <dcterms:created xsi:type="dcterms:W3CDTF">2001-04-19T08:09:55Z</dcterms:created>
  <dcterms:modified xsi:type="dcterms:W3CDTF">2010-09-15T06:06:30Z</dcterms:modified>
  <cp:category/>
  <cp:version/>
  <cp:contentType/>
  <cp:contentStatus/>
</cp:coreProperties>
</file>